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tokyoteitsurikujyo\Desktop\2019駅伝・ロード\"/>
    </mc:Choice>
  </mc:AlternateContent>
  <xr:revisionPtr revIDLastSave="0" documentId="8_{6E4DB09E-AA1E-4DDA-B535-A2C96AA16688}" xr6:coauthVersionLast="45" xr6:coauthVersionMax="45" xr10:uidLastSave="{00000000-0000-0000-0000-000000000000}"/>
  <bookViews>
    <workbookView xWindow="-110" yWindow="-110" windowWidth="19420" windowHeight="10420" xr2:uid="{00000000-000D-0000-FFFF-FFFF00000000}"/>
  </bookViews>
  <sheets>
    <sheet name="申込方法・入力時注意事項" sheetId="17" r:id="rId1"/>
    <sheet name="男子" sheetId="1" r:id="rId2"/>
    <sheet name="集計" sheetId="6" state="hidden" r:id="rId3"/>
    <sheet name="女子" sheetId="16" r:id="rId4"/>
    <sheet name="入力規則（変更不可）" sheetId="4" state="hidden" r:id="rId5"/>
  </sheets>
  <definedNames>
    <definedName name="学年">'入力規則（変更不可）'!$A$2:$A$6</definedName>
    <definedName name="種目">'入力規則（変更不可）'!$C$2:$C$14</definedName>
    <definedName name="男女">'入力規則（変更不可）'!$B$2:$B$3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 i="4" l="1"/>
  <c r="N3" i="4"/>
  <c r="M4" i="4"/>
  <c r="N4" i="4"/>
  <c r="M5" i="4"/>
  <c r="N5" i="4"/>
  <c r="M6" i="4"/>
  <c r="N6" i="4"/>
  <c r="M7" i="4"/>
  <c r="N7" i="4"/>
  <c r="M8" i="4"/>
  <c r="N8" i="4"/>
  <c r="M9" i="4"/>
  <c r="N9" i="4"/>
  <c r="M10" i="4"/>
  <c r="N10" i="4"/>
  <c r="M11" i="4"/>
  <c r="N11" i="4"/>
  <c r="M12" i="4"/>
  <c r="N12" i="4"/>
  <c r="M13" i="4"/>
  <c r="N13" i="4"/>
  <c r="M14" i="4"/>
  <c r="N14" i="4"/>
  <c r="M15" i="4"/>
  <c r="N15" i="4"/>
  <c r="M16" i="4"/>
  <c r="N16" i="4"/>
  <c r="M17" i="4"/>
  <c r="N17" i="4"/>
  <c r="M18" i="4"/>
  <c r="N18" i="4"/>
  <c r="M19" i="4"/>
  <c r="N19" i="4"/>
  <c r="M20" i="4"/>
  <c r="N20" i="4"/>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M128" i="4"/>
  <c r="N128" i="4"/>
  <c r="M129" i="4"/>
  <c r="N129" i="4"/>
  <c r="M130" i="4"/>
  <c r="N130" i="4"/>
  <c r="M131" i="4"/>
  <c r="N131" i="4"/>
  <c r="M132" i="4"/>
  <c r="N132" i="4"/>
  <c r="M133" i="4"/>
  <c r="N133" i="4"/>
  <c r="M134" i="4"/>
  <c r="N134" i="4"/>
  <c r="M135" i="4"/>
  <c r="N135" i="4"/>
  <c r="M136" i="4"/>
  <c r="N136" i="4"/>
  <c r="M137" i="4"/>
  <c r="N137" i="4"/>
  <c r="M138" i="4"/>
  <c r="N138" i="4"/>
  <c r="M139" i="4"/>
  <c r="N139" i="4"/>
  <c r="M140" i="4"/>
  <c r="N140" i="4"/>
  <c r="M141" i="4"/>
  <c r="N141" i="4"/>
  <c r="M142" i="4"/>
  <c r="N142" i="4"/>
  <c r="M143" i="4"/>
  <c r="N143" i="4"/>
  <c r="M144" i="4"/>
  <c r="N144" i="4"/>
  <c r="M145" i="4"/>
  <c r="N145" i="4"/>
  <c r="M146" i="4"/>
  <c r="N146" i="4"/>
  <c r="M147" i="4"/>
  <c r="N147" i="4"/>
  <c r="M148" i="4"/>
  <c r="N148" i="4"/>
  <c r="M149" i="4"/>
  <c r="N149" i="4"/>
  <c r="M150" i="4"/>
  <c r="N150" i="4"/>
  <c r="M151" i="4"/>
  <c r="N151" i="4"/>
  <c r="M152" i="4"/>
  <c r="N152" i="4"/>
  <c r="M153" i="4"/>
  <c r="N153" i="4"/>
  <c r="M154" i="4"/>
  <c r="N154" i="4"/>
  <c r="M155" i="4"/>
  <c r="N155" i="4"/>
  <c r="M156" i="4"/>
  <c r="N156" i="4"/>
  <c r="M157" i="4"/>
  <c r="N157" i="4"/>
  <c r="M158" i="4"/>
  <c r="N158" i="4"/>
  <c r="M159" i="4"/>
  <c r="N159" i="4"/>
  <c r="M160" i="4"/>
  <c r="N160" i="4"/>
  <c r="M161" i="4"/>
  <c r="N161" i="4"/>
  <c r="M162" i="4"/>
  <c r="N162" i="4"/>
  <c r="M163" i="4"/>
  <c r="N163" i="4"/>
  <c r="M164" i="4"/>
  <c r="N164" i="4"/>
  <c r="M165" i="4"/>
  <c r="N165" i="4"/>
  <c r="M166" i="4"/>
  <c r="N166" i="4"/>
  <c r="M167" i="4"/>
  <c r="N167" i="4"/>
  <c r="M168" i="4"/>
  <c r="N168" i="4"/>
  <c r="M169" i="4"/>
  <c r="N169" i="4"/>
  <c r="M170" i="4"/>
  <c r="N170" i="4"/>
  <c r="M171" i="4"/>
  <c r="N171" i="4"/>
  <c r="M172" i="4"/>
  <c r="N172" i="4"/>
  <c r="M173" i="4"/>
  <c r="N173" i="4"/>
  <c r="M174" i="4"/>
  <c r="N174" i="4"/>
  <c r="M175" i="4"/>
  <c r="N175" i="4"/>
  <c r="M176" i="4"/>
  <c r="N176" i="4"/>
  <c r="M177" i="4"/>
  <c r="N177" i="4"/>
  <c r="M178" i="4"/>
  <c r="N178" i="4"/>
  <c r="M179" i="4"/>
  <c r="N179" i="4"/>
  <c r="M180" i="4"/>
  <c r="N180" i="4"/>
  <c r="M181" i="4"/>
  <c r="N181" i="4"/>
  <c r="M182" i="4"/>
  <c r="N182" i="4"/>
  <c r="M183" i="4"/>
  <c r="N183" i="4"/>
  <c r="M184" i="4"/>
  <c r="N184" i="4"/>
  <c r="M185" i="4"/>
  <c r="N185" i="4"/>
  <c r="N2" i="4"/>
  <c r="M2" i="4"/>
  <c r="J87" i="4"/>
  <c r="J185" i="4"/>
  <c r="K185" i="4"/>
  <c r="J3" i="4"/>
  <c r="K3" i="4"/>
  <c r="J4" i="4"/>
  <c r="K4" i="4"/>
  <c r="J5" i="4"/>
  <c r="K5" i="4"/>
  <c r="J6" i="4"/>
  <c r="K6" i="4"/>
  <c r="J7" i="4"/>
  <c r="K7" i="4"/>
  <c r="J8" i="4"/>
  <c r="K8" i="4"/>
  <c r="J9" i="4"/>
  <c r="K9" i="4"/>
  <c r="J10" i="4"/>
  <c r="K10" i="4"/>
  <c r="J11" i="4"/>
  <c r="K11" i="4"/>
  <c r="J12" i="4"/>
  <c r="K12" i="4"/>
  <c r="J13" i="4"/>
  <c r="K13" i="4"/>
  <c r="J14" i="4"/>
  <c r="K14" i="4"/>
  <c r="J15" i="4"/>
  <c r="K15" i="4"/>
  <c r="J16" i="4"/>
  <c r="K16" i="4"/>
  <c r="J17" i="4"/>
  <c r="K17" i="4"/>
  <c r="J18" i="4"/>
  <c r="K18" i="4"/>
  <c r="J19" i="4"/>
  <c r="K19" i="4"/>
  <c r="J20" i="4"/>
  <c r="K20" i="4"/>
  <c r="J21" i="4"/>
  <c r="K21" i="4"/>
  <c r="J22" i="4"/>
  <c r="K22" i="4"/>
  <c r="J23" i="4"/>
  <c r="K23" i="4"/>
  <c r="J24" i="4"/>
  <c r="K24" i="4"/>
  <c r="J25" i="4"/>
  <c r="K25" i="4"/>
  <c r="J26" i="4"/>
  <c r="K26" i="4"/>
  <c r="J27" i="4"/>
  <c r="K27" i="4"/>
  <c r="J28" i="4"/>
  <c r="K28" i="4"/>
  <c r="J29" i="4"/>
  <c r="K29" i="4"/>
  <c r="J30" i="4"/>
  <c r="K30" i="4"/>
  <c r="J31" i="4"/>
  <c r="K31" i="4"/>
  <c r="J32" i="4"/>
  <c r="K32" i="4"/>
  <c r="J33" i="4"/>
  <c r="K33" i="4"/>
  <c r="J34" i="4"/>
  <c r="K34" i="4"/>
  <c r="J35" i="4"/>
  <c r="K35" i="4"/>
  <c r="J36" i="4"/>
  <c r="K36" i="4"/>
  <c r="J37" i="4"/>
  <c r="K37" i="4"/>
  <c r="J38" i="4"/>
  <c r="K38" i="4"/>
  <c r="J39" i="4"/>
  <c r="K39" i="4"/>
  <c r="J40" i="4"/>
  <c r="K40" i="4"/>
  <c r="J41" i="4"/>
  <c r="K41" i="4"/>
  <c r="J42" i="4"/>
  <c r="K42" i="4"/>
  <c r="J43" i="4"/>
  <c r="K43" i="4"/>
  <c r="J44" i="4"/>
  <c r="K44" i="4"/>
  <c r="J45" i="4"/>
  <c r="K45" i="4"/>
  <c r="J46" i="4"/>
  <c r="K46" i="4"/>
  <c r="J47" i="4"/>
  <c r="K47" i="4"/>
  <c r="J48" i="4"/>
  <c r="K48" i="4"/>
  <c r="J49" i="4"/>
  <c r="K49" i="4"/>
  <c r="J50" i="4"/>
  <c r="K50" i="4"/>
  <c r="J51" i="4"/>
  <c r="K51" i="4"/>
  <c r="J52" i="4"/>
  <c r="K52" i="4"/>
  <c r="J53" i="4"/>
  <c r="K53" i="4"/>
  <c r="J54" i="4"/>
  <c r="K54" i="4"/>
  <c r="J55" i="4"/>
  <c r="K55" i="4"/>
  <c r="J56" i="4"/>
  <c r="K56" i="4"/>
  <c r="J57" i="4"/>
  <c r="K57" i="4"/>
  <c r="J58" i="4"/>
  <c r="K58" i="4"/>
  <c r="J59" i="4"/>
  <c r="K59" i="4"/>
  <c r="J60" i="4"/>
  <c r="K60" i="4"/>
  <c r="J61" i="4"/>
  <c r="K61" i="4"/>
  <c r="J62" i="4"/>
  <c r="K62" i="4"/>
  <c r="J63" i="4"/>
  <c r="K63" i="4"/>
  <c r="J64" i="4"/>
  <c r="K64" i="4"/>
  <c r="J65" i="4"/>
  <c r="K65" i="4"/>
  <c r="J66" i="4"/>
  <c r="K66" i="4"/>
  <c r="J67" i="4"/>
  <c r="K67" i="4"/>
  <c r="J68" i="4"/>
  <c r="K68" i="4"/>
  <c r="J69" i="4"/>
  <c r="K69" i="4"/>
  <c r="J70" i="4"/>
  <c r="K70" i="4"/>
  <c r="J71" i="4"/>
  <c r="K71" i="4"/>
  <c r="J72" i="4"/>
  <c r="K72" i="4"/>
  <c r="J73" i="4"/>
  <c r="K73" i="4"/>
  <c r="J74" i="4"/>
  <c r="K74" i="4"/>
  <c r="J75" i="4"/>
  <c r="K75" i="4"/>
  <c r="J76" i="4"/>
  <c r="K76" i="4"/>
  <c r="J77" i="4"/>
  <c r="K77" i="4"/>
  <c r="J78" i="4"/>
  <c r="K78" i="4"/>
  <c r="J79" i="4"/>
  <c r="K79" i="4"/>
  <c r="J80" i="4"/>
  <c r="K80" i="4"/>
  <c r="J81" i="4"/>
  <c r="K81" i="4"/>
  <c r="J82" i="4"/>
  <c r="K82" i="4"/>
  <c r="J83" i="4"/>
  <c r="K83" i="4"/>
  <c r="J84" i="4"/>
  <c r="K84" i="4"/>
  <c r="J85" i="4"/>
  <c r="K85" i="4"/>
  <c r="J86" i="4"/>
  <c r="K86" i="4"/>
  <c r="K87" i="4"/>
  <c r="J88" i="4"/>
  <c r="K88" i="4"/>
  <c r="J89" i="4"/>
  <c r="K89" i="4"/>
  <c r="J90" i="4"/>
  <c r="K90" i="4"/>
  <c r="J91" i="4"/>
  <c r="K91" i="4"/>
  <c r="J92" i="4"/>
  <c r="K92" i="4"/>
  <c r="J93" i="4"/>
  <c r="K93" i="4"/>
  <c r="J94" i="4"/>
  <c r="K94" i="4"/>
  <c r="J95" i="4"/>
  <c r="K95" i="4"/>
  <c r="J96" i="4"/>
  <c r="K96" i="4"/>
  <c r="J97" i="4"/>
  <c r="K97" i="4"/>
  <c r="J98" i="4"/>
  <c r="K98" i="4"/>
  <c r="J99" i="4"/>
  <c r="K99" i="4"/>
  <c r="J100" i="4"/>
  <c r="K100" i="4"/>
  <c r="J101" i="4"/>
  <c r="K101" i="4"/>
  <c r="J102" i="4"/>
  <c r="K102" i="4"/>
  <c r="J103" i="4"/>
  <c r="K103" i="4"/>
  <c r="J104" i="4"/>
  <c r="K104" i="4"/>
  <c r="J105" i="4"/>
  <c r="K105" i="4"/>
  <c r="J106" i="4"/>
  <c r="K106" i="4"/>
  <c r="J107" i="4"/>
  <c r="K107" i="4"/>
  <c r="J108" i="4"/>
  <c r="K108" i="4"/>
  <c r="J109" i="4"/>
  <c r="K109" i="4"/>
  <c r="J110" i="4"/>
  <c r="K110" i="4"/>
  <c r="J111" i="4"/>
  <c r="K111" i="4"/>
  <c r="J112" i="4"/>
  <c r="K112" i="4"/>
  <c r="J113" i="4"/>
  <c r="K113" i="4"/>
  <c r="J114" i="4"/>
  <c r="K114" i="4"/>
  <c r="J115" i="4"/>
  <c r="K115" i="4"/>
  <c r="J116" i="4"/>
  <c r="K116" i="4"/>
  <c r="J117" i="4"/>
  <c r="K117" i="4"/>
  <c r="J118" i="4"/>
  <c r="K118" i="4"/>
  <c r="J119" i="4"/>
  <c r="K119" i="4"/>
  <c r="J120" i="4"/>
  <c r="K120" i="4"/>
  <c r="J121" i="4"/>
  <c r="K121" i="4"/>
  <c r="J122" i="4"/>
  <c r="K122" i="4"/>
  <c r="J123" i="4"/>
  <c r="K123" i="4"/>
  <c r="J124" i="4"/>
  <c r="K124" i="4"/>
  <c r="J125" i="4"/>
  <c r="K125" i="4"/>
  <c r="J126" i="4"/>
  <c r="K126" i="4"/>
  <c r="J127" i="4"/>
  <c r="K127" i="4"/>
  <c r="J128" i="4"/>
  <c r="K128" i="4"/>
  <c r="J129" i="4"/>
  <c r="K129" i="4"/>
  <c r="J130" i="4"/>
  <c r="K130" i="4"/>
  <c r="J131" i="4"/>
  <c r="K131" i="4"/>
  <c r="J132" i="4"/>
  <c r="K132" i="4"/>
  <c r="J133" i="4"/>
  <c r="K133" i="4"/>
  <c r="J134" i="4"/>
  <c r="K134" i="4"/>
  <c r="J135" i="4"/>
  <c r="K135" i="4"/>
  <c r="J136" i="4"/>
  <c r="K136" i="4"/>
  <c r="J137" i="4"/>
  <c r="K137" i="4"/>
  <c r="J138" i="4"/>
  <c r="K138" i="4"/>
  <c r="J139" i="4"/>
  <c r="K139" i="4"/>
  <c r="J140" i="4"/>
  <c r="K140" i="4"/>
  <c r="J141" i="4"/>
  <c r="K141" i="4"/>
  <c r="J142" i="4"/>
  <c r="K142" i="4"/>
  <c r="J143" i="4"/>
  <c r="K143" i="4"/>
  <c r="J144" i="4"/>
  <c r="K144" i="4"/>
  <c r="J145" i="4"/>
  <c r="K145" i="4"/>
  <c r="J146" i="4"/>
  <c r="K146" i="4"/>
  <c r="J147" i="4"/>
  <c r="K147" i="4"/>
  <c r="J148" i="4"/>
  <c r="K148" i="4"/>
  <c r="J149" i="4"/>
  <c r="K149" i="4"/>
  <c r="J150" i="4"/>
  <c r="K150" i="4"/>
  <c r="J151" i="4"/>
  <c r="K151" i="4"/>
  <c r="J152" i="4"/>
  <c r="K152" i="4"/>
  <c r="J153" i="4"/>
  <c r="K153" i="4"/>
  <c r="J154" i="4"/>
  <c r="K154" i="4"/>
  <c r="J155" i="4"/>
  <c r="K155" i="4"/>
  <c r="J156" i="4"/>
  <c r="K156" i="4"/>
  <c r="J157" i="4"/>
  <c r="K157" i="4"/>
  <c r="J158" i="4"/>
  <c r="K158" i="4"/>
  <c r="J159" i="4"/>
  <c r="K159" i="4"/>
  <c r="J160" i="4"/>
  <c r="K160" i="4"/>
  <c r="J161" i="4"/>
  <c r="K161" i="4"/>
  <c r="J162" i="4"/>
  <c r="K162" i="4"/>
  <c r="J163" i="4"/>
  <c r="K163" i="4"/>
  <c r="J164" i="4"/>
  <c r="K164" i="4"/>
  <c r="J165" i="4"/>
  <c r="K165" i="4"/>
  <c r="J166" i="4"/>
  <c r="K166" i="4"/>
  <c r="J167" i="4"/>
  <c r="K167" i="4"/>
  <c r="J168" i="4"/>
  <c r="K168" i="4"/>
  <c r="J169" i="4"/>
  <c r="K169" i="4"/>
  <c r="J170" i="4"/>
  <c r="K170" i="4"/>
  <c r="J171" i="4"/>
  <c r="K171" i="4"/>
  <c r="J172" i="4"/>
  <c r="K172" i="4"/>
  <c r="J173" i="4"/>
  <c r="K173" i="4"/>
  <c r="J174" i="4"/>
  <c r="K174" i="4"/>
  <c r="J175" i="4"/>
  <c r="K175" i="4"/>
  <c r="J176" i="4"/>
  <c r="K176" i="4"/>
  <c r="J177" i="4"/>
  <c r="K177" i="4"/>
  <c r="J178" i="4"/>
  <c r="K178" i="4"/>
  <c r="J179" i="4"/>
  <c r="K179" i="4"/>
  <c r="J180" i="4"/>
  <c r="K180" i="4"/>
  <c r="J181" i="4"/>
  <c r="K181" i="4"/>
  <c r="J182" i="4"/>
  <c r="K182" i="4"/>
  <c r="J183" i="4"/>
  <c r="K183" i="4"/>
  <c r="J184" i="4"/>
  <c r="K184" i="4"/>
  <c r="K2" i="4"/>
  <c r="J2" i="4"/>
  <c r="C7" i="16"/>
  <c r="D7" i="16"/>
  <c r="E7" i="16"/>
  <c r="F7" i="16"/>
  <c r="C8" i="16"/>
  <c r="D8" i="16"/>
  <c r="E8" i="16"/>
  <c r="F8" i="16"/>
  <c r="C9" i="16"/>
  <c r="D9" i="16"/>
  <c r="E9" i="16"/>
  <c r="F9" i="16"/>
  <c r="C10" i="16"/>
  <c r="D10" i="16"/>
  <c r="E10" i="16"/>
  <c r="F10" i="16"/>
  <c r="C11" i="16"/>
  <c r="D11" i="16"/>
  <c r="E11" i="16"/>
  <c r="F11" i="16"/>
  <c r="C12" i="16"/>
  <c r="D12" i="16"/>
  <c r="E12" i="16"/>
  <c r="F12" i="16"/>
  <c r="C13" i="16"/>
  <c r="D13" i="16"/>
  <c r="E13" i="16"/>
  <c r="F13" i="16"/>
  <c r="C14" i="16"/>
  <c r="D14" i="16"/>
  <c r="E14" i="16"/>
  <c r="F14" i="16"/>
  <c r="C15" i="16"/>
  <c r="D15" i="16"/>
  <c r="E15" i="16"/>
  <c r="F15" i="16"/>
  <c r="C16" i="16"/>
  <c r="D16" i="16"/>
  <c r="E16" i="16"/>
  <c r="F16" i="16"/>
  <c r="C17" i="16"/>
  <c r="D17" i="16"/>
  <c r="E17" i="16"/>
  <c r="F17" i="16"/>
  <c r="C18" i="16"/>
  <c r="D18" i="16"/>
  <c r="E18" i="16"/>
  <c r="F18" i="16"/>
  <c r="C19" i="16"/>
  <c r="D19" i="16"/>
  <c r="E19" i="16"/>
  <c r="F19" i="16"/>
  <c r="C20" i="16"/>
  <c r="D20" i="16"/>
  <c r="E20" i="16"/>
  <c r="F20" i="16"/>
  <c r="C21" i="16"/>
  <c r="D21" i="16"/>
  <c r="E21" i="16"/>
  <c r="F21" i="16"/>
  <c r="C22" i="16"/>
  <c r="D22" i="16"/>
  <c r="E22" i="16"/>
  <c r="F22" i="16"/>
  <c r="C23" i="16"/>
  <c r="D23" i="16"/>
  <c r="E23" i="16"/>
  <c r="F23" i="16"/>
  <c r="C24" i="16"/>
  <c r="D24" i="16"/>
  <c r="E24" i="16"/>
  <c r="F24" i="16"/>
  <c r="C25" i="16"/>
  <c r="D25" i="16"/>
  <c r="E25" i="16"/>
  <c r="F25" i="16"/>
  <c r="C26" i="16"/>
  <c r="D26" i="16"/>
  <c r="E26" i="16"/>
  <c r="F26" i="16"/>
  <c r="C27" i="16"/>
  <c r="D27" i="16"/>
  <c r="E27" i="16"/>
  <c r="F27" i="16"/>
  <c r="C28" i="16"/>
  <c r="D28" i="16"/>
  <c r="E28" i="16"/>
  <c r="F28" i="16"/>
  <c r="C29" i="16"/>
  <c r="D29" i="16"/>
  <c r="E29" i="16"/>
  <c r="F29" i="16"/>
  <c r="C30" i="16"/>
  <c r="D30" i="16"/>
  <c r="E30" i="16"/>
  <c r="F30" i="16"/>
  <c r="F6" i="16"/>
  <c r="E6" i="16"/>
  <c r="D6" i="16"/>
  <c r="C6" i="16"/>
  <c r="C7" i="1"/>
  <c r="D7" i="1"/>
  <c r="E7" i="1"/>
  <c r="F7" i="1"/>
  <c r="C8" i="1"/>
  <c r="D8" i="1"/>
  <c r="E8" i="1"/>
  <c r="F8" i="1"/>
  <c r="C9" i="1"/>
  <c r="D9" i="1"/>
  <c r="E9" i="1"/>
  <c r="F9" i="1"/>
  <c r="C10" i="1"/>
  <c r="D10" i="1"/>
  <c r="E10" i="1"/>
  <c r="F10" i="1"/>
  <c r="C11" i="1"/>
  <c r="D11" i="1"/>
  <c r="E11" i="1"/>
  <c r="F11" i="1"/>
  <c r="C12" i="1"/>
  <c r="D12" i="1"/>
  <c r="E12" i="1"/>
  <c r="F12" i="1"/>
  <c r="C13" i="1"/>
  <c r="D13" i="1"/>
  <c r="E13" i="1"/>
  <c r="F13" i="1"/>
  <c r="C14" i="1"/>
  <c r="D14" i="1"/>
  <c r="E14" i="1"/>
  <c r="F14" i="1"/>
  <c r="C15" i="1"/>
  <c r="D15" i="1"/>
  <c r="E15" i="1"/>
  <c r="F15" i="1"/>
  <c r="C16" i="1"/>
  <c r="D16" i="1"/>
  <c r="E16" i="1"/>
  <c r="F16" i="1"/>
  <c r="C17" i="1"/>
  <c r="D17" i="1"/>
  <c r="E17" i="1"/>
  <c r="F17" i="1"/>
  <c r="C18" i="1"/>
  <c r="D18" i="1"/>
  <c r="E18" i="1"/>
  <c r="F18" i="1"/>
  <c r="C19" i="1"/>
  <c r="D19" i="1"/>
  <c r="E19" i="1"/>
  <c r="F19" i="1"/>
  <c r="C20" i="1"/>
  <c r="D20" i="1"/>
  <c r="E20" i="1"/>
  <c r="F20" i="1"/>
  <c r="C21" i="1"/>
  <c r="D21" i="1"/>
  <c r="E21" i="1"/>
  <c r="F21" i="1"/>
  <c r="C22" i="1"/>
  <c r="D22" i="1"/>
  <c r="E22" i="1"/>
  <c r="F22" i="1"/>
  <c r="C23" i="1"/>
  <c r="D23" i="1"/>
  <c r="E23" i="1"/>
  <c r="F23" i="1"/>
  <c r="C24" i="1"/>
  <c r="D24" i="1"/>
  <c r="E24" i="1"/>
  <c r="F24" i="1"/>
  <c r="C25" i="1"/>
  <c r="D25" i="1"/>
  <c r="E25" i="1"/>
  <c r="F25" i="1"/>
  <c r="C26" i="1"/>
  <c r="D26" i="1"/>
  <c r="E26" i="1"/>
  <c r="F26" i="1"/>
  <c r="C27" i="1"/>
  <c r="D27" i="1"/>
  <c r="E27" i="1"/>
  <c r="F27" i="1"/>
  <c r="C28" i="1"/>
  <c r="D28" i="1"/>
  <c r="E28" i="1"/>
  <c r="F28" i="1"/>
  <c r="C29" i="1"/>
  <c r="D29" i="1"/>
  <c r="E29" i="1"/>
  <c r="F29" i="1"/>
  <c r="C30" i="1"/>
  <c r="D30" i="1"/>
  <c r="E30" i="1"/>
  <c r="F30" i="1"/>
  <c r="F6" i="1"/>
  <c r="E6" i="1"/>
  <c r="D6" i="1"/>
  <c r="C6" i="1"/>
  <c r="M18" i="17"/>
  <c r="F18" i="17"/>
  <c r="E18" i="17"/>
  <c r="M17" i="17"/>
  <c r="F17" i="17"/>
  <c r="E17" i="17"/>
  <c r="M16" i="17"/>
  <c r="F16" i="17"/>
  <c r="E16" i="17"/>
  <c r="M15" i="17"/>
  <c r="F15" i="17"/>
  <c r="E15" i="17"/>
  <c r="M14" i="17"/>
  <c r="F14" i="17"/>
  <c r="E14" i="17"/>
  <c r="M7" i="16"/>
  <c r="M8" i="16"/>
  <c r="M9" i="16"/>
  <c r="M10" i="16"/>
  <c r="M11" i="16"/>
  <c r="M12" i="16"/>
  <c r="M13" i="16"/>
  <c r="M14" i="16"/>
  <c r="M15" i="16"/>
  <c r="M16" i="16"/>
  <c r="M17" i="16"/>
  <c r="M18" i="16"/>
  <c r="M19" i="16"/>
  <c r="M20" i="16"/>
  <c r="M21" i="16"/>
  <c r="M22" i="16"/>
  <c r="M23" i="16"/>
  <c r="M24" i="16"/>
  <c r="M25" i="16"/>
  <c r="M26" i="16"/>
  <c r="M27" i="16"/>
  <c r="M28" i="16"/>
  <c r="M29" i="16"/>
  <c r="M30" i="16"/>
  <c r="M6" i="16"/>
  <c r="M7" i="1"/>
  <c r="M8" i="1"/>
  <c r="M9" i="1"/>
  <c r="M10" i="1"/>
  <c r="M11" i="1"/>
  <c r="M12" i="1"/>
  <c r="M13" i="1"/>
  <c r="M14" i="1"/>
  <c r="M15" i="1"/>
  <c r="M16" i="1"/>
  <c r="M17" i="1"/>
  <c r="M18" i="1"/>
  <c r="M19" i="1"/>
  <c r="M20" i="1"/>
  <c r="M21" i="1"/>
  <c r="M22" i="1"/>
  <c r="M23" i="1"/>
  <c r="M24" i="1"/>
  <c r="M25" i="1"/>
  <c r="M26" i="1"/>
  <c r="M27" i="1"/>
  <c r="M28" i="1"/>
  <c r="M29" i="1"/>
  <c r="M30" i="1"/>
  <c r="M6" i="1"/>
  <c r="C3" i="6"/>
  <c r="F3" i="6"/>
  <c r="C4" i="6"/>
  <c r="F4" i="6"/>
  <c r="C5" i="6"/>
  <c r="F5" i="6"/>
  <c r="C6" i="6"/>
  <c r="F6" i="6"/>
  <c r="C7" i="6"/>
  <c r="F7" i="6"/>
  <c r="C8" i="6"/>
  <c r="F8" i="6"/>
  <c r="C9" i="6"/>
  <c r="F9" i="6"/>
  <c r="C10" i="6"/>
  <c r="F10" i="6"/>
  <c r="C11" i="6"/>
  <c r="F11" i="6"/>
  <c r="C12" i="6"/>
  <c r="F12" i="6"/>
  <c r="C13" i="6"/>
  <c r="F13" i="6"/>
  <c r="C14" i="6"/>
  <c r="F14" i="6"/>
  <c r="C15" i="6"/>
  <c r="F15" i="6"/>
  <c r="C16" i="6"/>
  <c r="F16" i="6"/>
  <c r="C2" i="6"/>
  <c r="F2" i="6"/>
  <c r="E4" i="6"/>
  <c r="E5" i="6"/>
  <c r="E6" i="6"/>
  <c r="E7" i="6"/>
  <c r="E8" i="6"/>
  <c r="E9" i="6"/>
  <c r="E10" i="6"/>
  <c r="E11" i="6"/>
  <c r="E12" i="6"/>
  <c r="E13" i="6"/>
  <c r="E14" i="6"/>
  <c r="E15" i="6"/>
  <c r="E16" i="6"/>
  <c r="E3" i="6"/>
  <c r="E2" i="6"/>
  <c r="D3" i="6"/>
  <c r="D4" i="6"/>
  <c r="D5" i="6"/>
  <c r="D6" i="6"/>
  <c r="D7" i="6"/>
  <c r="D8" i="6"/>
  <c r="D9" i="6"/>
  <c r="D10" i="6"/>
  <c r="D11" i="6"/>
  <c r="D12" i="6"/>
  <c r="D13" i="6"/>
  <c r="D14" i="6"/>
  <c r="D15" i="6"/>
  <c r="D16" i="6"/>
  <c r="D2" i="6"/>
  <c r="D17" i="6"/>
  <c r="E17" i="6"/>
  <c r="F17" i="6"/>
  <c r="C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11" authorId="0" shapeId="0" xr:uid="{00000000-0006-0000-0000-000001000000}">
      <text>
        <r>
          <rPr>
            <b/>
            <sz val="9"/>
            <color indexed="81"/>
            <rFont val="ＭＳ Ｐゴシック"/>
            <family val="3"/>
            <charset val="128"/>
          </rPr>
          <t>学校名を入力して下さい。</t>
        </r>
      </text>
    </comment>
    <comment ref="B14" authorId="0" shapeId="0" xr:uid="{00000000-0006-0000-0000-000002000000}">
      <text>
        <r>
          <rPr>
            <b/>
            <sz val="9"/>
            <color indexed="81"/>
            <rFont val="ＭＳ Ｐゴシック"/>
            <family val="3"/>
            <charset val="128"/>
          </rPr>
          <t>各学校で設定した、学校番号＋２桁の陸連登録番号を入力してください。（３桁or４桁）</t>
        </r>
      </text>
    </comment>
    <comment ref="C14" authorId="0" shapeId="0" xr:uid="{00000000-0006-0000-0000-000003000000}">
      <text>
        <r>
          <rPr>
            <b/>
            <sz val="9"/>
            <color indexed="81"/>
            <rFont val="ＭＳ Ｐゴシック"/>
            <family val="3"/>
            <charset val="128"/>
          </rPr>
          <t>生徒氏名は登録番号を入力すると自動で入力されます。間違っている場合は、手入力で変更してください。</t>
        </r>
      </text>
    </comment>
    <comment ref="E14" authorId="0" shapeId="0" xr:uid="{00000000-0006-0000-0000-000004000000}">
      <text>
        <r>
          <rPr>
            <b/>
            <sz val="9"/>
            <color indexed="81"/>
            <rFont val="ＭＳ Ｐゴシック"/>
            <family val="3"/>
            <charset val="128"/>
          </rPr>
          <t>登録番号を入力すると、自動で入力されます。間違ってる場合には直接入力し変更してください。</t>
        </r>
      </text>
    </comment>
    <comment ref="G14" authorId="0" shapeId="0" xr:uid="{00000000-0006-0000-0000-000005000000}">
      <text>
        <r>
          <rPr>
            <b/>
            <sz val="9"/>
            <color indexed="81"/>
            <rFont val="ＭＳ Ｐゴシック"/>
            <family val="3"/>
            <charset val="128"/>
          </rPr>
          <t>学年をプルダウンリストから選択してください。</t>
        </r>
      </text>
    </comment>
    <comment ref="I14" authorId="0" shapeId="0" xr:uid="{00000000-0006-0000-0000-000006000000}">
      <text>
        <r>
          <rPr>
            <b/>
            <sz val="9"/>
            <color indexed="81"/>
            <rFont val="ＭＳ Ｐゴシック"/>
            <family val="3"/>
            <charset val="128"/>
          </rPr>
          <t>プルダウンリストから選択してください。リストにない学校や今年度新たに登録名を変更した学校は直接入力してください。</t>
        </r>
      </text>
    </comment>
    <comment ref="J14" authorId="0" shapeId="0" xr:uid="{00000000-0006-0000-0000-000007000000}">
      <text>
        <r>
          <rPr>
            <b/>
            <sz val="9"/>
            <color indexed="81"/>
            <rFont val="ＭＳ Ｐゴシック"/>
            <family val="3"/>
            <charset val="128"/>
          </rPr>
          <t>健康状態をプルダウンリストから選択してください。体調がすぐれない場合は当日出場を見合わせていただく場合があります。</t>
        </r>
      </text>
    </comment>
    <comment ref="K14" authorId="0" shapeId="0" xr:uid="{00000000-0006-0000-0000-000008000000}">
      <text>
        <r>
          <rPr>
            <b/>
            <sz val="9"/>
            <color indexed="81"/>
            <rFont val="ＭＳ Ｐゴシック"/>
            <family val="3"/>
            <charset val="128"/>
          </rPr>
          <t>駅伝に出場する選手はチームを入力して下さい。</t>
        </r>
      </text>
    </comment>
    <comment ref="L14" authorId="0" shapeId="0" xr:uid="{00000000-0006-0000-0000-000009000000}">
      <text>
        <r>
          <rPr>
            <b/>
            <sz val="9"/>
            <color indexed="81"/>
            <rFont val="ＭＳ Ｐゴシック"/>
            <family val="3"/>
            <charset val="128"/>
          </rPr>
          <t>駅伝に出場する場合は走る区間もしくは補欠を選択してください。</t>
        </r>
      </text>
    </comment>
    <comment ref="M14" authorId="0" shapeId="0" xr:uid="{00000000-0006-0000-0000-00000A000000}">
      <text>
        <r>
          <rPr>
            <b/>
            <sz val="9"/>
            <color indexed="81"/>
            <rFont val="ＭＳ Ｐゴシック"/>
            <family val="3"/>
            <charset val="128"/>
          </rPr>
          <t>ロードレースに出場する場合は選択してください。駅伝に出走する選手はＯＰを選択してください。駅伝の補欠に登録されている選手は自動的にロードレースへエントリーされます。</t>
        </r>
      </text>
    </comment>
    <comment ref="D28" authorId="0" shapeId="0" xr:uid="{00000000-0006-0000-0000-00000B000000}">
      <text>
        <r>
          <rPr>
            <b/>
            <sz val="9"/>
            <color indexed="81"/>
            <rFont val="ＭＳ Ｐゴシック"/>
            <family val="3"/>
            <charset val="128"/>
          </rPr>
          <t>校長名の記入をし、事務局に提出する際は「公印」を押印してください。</t>
        </r>
      </text>
    </comment>
    <comment ref="H28" authorId="0" shapeId="0" xr:uid="{00000000-0006-0000-0000-00000C000000}">
      <text>
        <r>
          <rPr>
            <b/>
            <sz val="9"/>
            <color indexed="81"/>
            <rFont val="ＭＳ Ｐゴシック"/>
            <family val="3"/>
            <charset val="128"/>
          </rPr>
          <t>顧問名を記入し、事務局に提出する際は「私印」を押印してください。</t>
        </r>
      </text>
    </comment>
  </commentList>
</comments>
</file>

<file path=xl/sharedStrings.xml><?xml version="1.0" encoding="utf-8"?>
<sst xmlns="http://schemas.openxmlformats.org/spreadsheetml/2006/main" count="657" uniqueCount="529">
  <si>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</si>
  <si>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</si>
  <si>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</si>
  <si>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</si>
  <si>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</si>
  <si>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</si>
  <si>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学年</t>
    <rPh sb="0" eb="2">
      <t>ガクネン</t>
    </rPh>
    <phoneticPr fontId="2"/>
  </si>
  <si>
    <t>男</t>
    <rPh sb="0" eb="1">
      <t>オトコ</t>
    </rPh>
    <phoneticPr fontId="2"/>
  </si>
  <si>
    <t>女</t>
    <rPh sb="0" eb="1">
      <t>オンナ</t>
    </rPh>
    <phoneticPr fontId="2"/>
  </si>
  <si>
    <t>東京都高等学校体育連盟定時制通信制部会陸上競技専門部</t>
    <rPh sb="0" eb="2">
      <t>トウキョウ</t>
    </rPh>
    <rPh sb="2" eb="3">
      <t>ト</t>
    </rPh>
    <rPh sb="3" eb="5">
      <t>コウトウ</t>
    </rPh>
    <rPh sb="5" eb="7">
      <t>ガッコウ</t>
    </rPh>
    <rPh sb="7" eb="9">
      <t>タイイク</t>
    </rPh>
    <rPh sb="9" eb="11">
      <t>レンメイ</t>
    </rPh>
    <rPh sb="11" eb="13">
      <t>テイジ</t>
    </rPh>
    <rPh sb="13" eb="14">
      <t>セイ</t>
    </rPh>
    <rPh sb="14" eb="17">
      <t>ツウシンセイ</t>
    </rPh>
    <rPh sb="17" eb="19">
      <t>ブカイ</t>
    </rPh>
    <rPh sb="19" eb="21">
      <t>リクジョウ</t>
    </rPh>
    <rPh sb="21" eb="23">
      <t>キョウギ</t>
    </rPh>
    <rPh sb="23" eb="25">
      <t>センモン</t>
    </rPh>
    <rPh sb="25" eb="26">
      <t>ブ</t>
    </rPh>
    <phoneticPr fontId="2"/>
  </si>
  <si>
    <t>男女</t>
    <rPh sb="0" eb="2">
      <t>ダンジョ</t>
    </rPh>
    <phoneticPr fontId="2"/>
  </si>
  <si>
    <t>100m</t>
  </si>
  <si>
    <t>3000mSC</t>
  </si>
  <si>
    <t>1500m</t>
  </si>
  <si>
    <t>800m</t>
  </si>
  <si>
    <t>400m</t>
  </si>
  <si>
    <t>200m</t>
  </si>
  <si>
    <t>5000m</t>
  </si>
  <si>
    <t>400mH</t>
  </si>
  <si>
    <t>3000m</t>
  </si>
  <si>
    <t>100mH</t>
  </si>
  <si>
    <t>男子</t>
    <rPh sb="0" eb="2">
      <t>ダンシ</t>
    </rPh>
    <phoneticPr fontId="2"/>
  </si>
  <si>
    <t>女子</t>
    <rPh sb="0" eb="2">
      <t>ジョシ</t>
    </rPh>
    <phoneticPr fontId="2"/>
  </si>
  <si>
    <t>総人数</t>
    <rPh sb="0" eb="3">
      <t>ソウニンズウ</t>
    </rPh>
    <phoneticPr fontId="2"/>
  </si>
  <si>
    <t>総種目数</t>
  </si>
  <si>
    <t>総学校数</t>
    <rPh sb="0" eb="1">
      <t>ソウ</t>
    </rPh>
    <rPh sb="1" eb="3">
      <t>ガッコウ</t>
    </rPh>
    <rPh sb="3" eb="4">
      <t>スウ</t>
    </rPh>
    <phoneticPr fontId="2"/>
  </si>
  <si>
    <t>走高跳</t>
  </si>
  <si>
    <t>走幅跳</t>
  </si>
  <si>
    <t>三段跳</t>
  </si>
  <si>
    <t>砲丸投</t>
  </si>
  <si>
    <t>円盤投</t>
  </si>
  <si>
    <t>登録番号</t>
    <rPh sb="0" eb="2">
      <t>トウロク</t>
    </rPh>
    <rPh sb="2" eb="4">
      <t>バンゴウ</t>
    </rPh>
    <phoneticPr fontId="2"/>
  </si>
  <si>
    <t>OP男</t>
    <rPh sb="2" eb="3">
      <t>オトコ</t>
    </rPh>
    <phoneticPr fontId="2"/>
  </si>
  <si>
    <t>OP女</t>
    <rPh sb="2" eb="3">
      <t>オンナ</t>
    </rPh>
    <phoneticPr fontId="2"/>
  </si>
  <si>
    <t>男</t>
  </si>
  <si>
    <t>都六本木</t>
  </si>
  <si>
    <t>新宿山吹定</t>
  </si>
  <si>
    <t>工芸定</t>
  </si>
  <si>
    <t>農芸定</t>
  </si>
  <si>
    <t>橘定</t>
  </si>
  <si>
    <t>墨田工定</t>
  </si>
  <si>
    <t>第三商定</t>
  </si>
  <si>
    <t>大江戸定</t>
  </si>
  <si>
    <t>大崎定</t>
  </si>
  <si>
    <t>大森定</t>
  </si>
  <si>
    <t>雪谷定</t>
  </si>
  <si>
    <t>桜町定</t>
  </si>
  <si>
    <t>松原定</t>
  </si>
  <si>
    <t>園芸定</t>
  </si>
  <si>
    <t>総合工科定</t>
  </si>
  <si>
    <t>中野工定</t>
  </si>
  <si>
    <t>稔ヶ丘</t>
  </si>
  <si>
    <t>豊島定</t>
  </si>
  <si>
    <t>桐ヶ丘</t>
  </si>
  <si>
    <t>板橋有徳定</t>
  </si>
  <si>
    <t>北豊島工定</t>
  </si>
  <si>
    <t>農産定</t>
  </si>
  <si>
    <t>江戸川定</t>
  </si>
  <si>
    <t>葛西南定</t>
  </si>
  <si>
    <t>砂川定</t>
  </si>
  <si>
    <t>農業定</t>
  </si>
  <si>
    <t>神代定</t>
  </si>
  <si>
    <t>第五商定</t>
  </si>
  <si>
    <t>福生定</t>
  </si>
  <si>
    <t>東久留米総定</t>
  </si>
  <si>
    <t>瑞穂農芸定</t>
  </si>
  <si>
    <t>大島定</t>
  </si>
  <si>
    <t>科学技術学園</t>
  </si>
  <si>
    <t>国士舘定</t>
  </si>
  <si>
    <t>中央大定</t>
  </si>
  <si>
    <t>青森山田定</t>
  </si>
  <si>
    <t>大原学園</t>
  </si>
  <si>
    <t>科学技術日野</t>
  </si>
  <si>
    <t>北豊島定</t>
  </si>
  <si>
    <t>国士舘通</t>
  </si>
  <si>
    <t>翔洋渋谷</t>
  </si>
  <si>
    <t>大智学園</t>
  </si>
  <si>
    <t>クラーク東京定</t>
  </si>
  <si>
    <t>さくら国際</t>
  </si>
  <si>
    <t>駿台学園定</t>
  </si>
  <si>
    <t>星槎東京</t>
  </si>
  <si>
    <t>聖パウロ通</t>
  </si>
  <si>
    <t>中学大中央定</t>
  </si>
  <si>
    <t>つくば開成</t>
  </si>
  <si>
    <t>東海大望星</t>
  </si>
  <si>
    <t>東京定通制</t>
  </si>
  <si>
    <t>蔵前工定</t>
  </si>
  <si>
    <t>浅草定</t>
  </si>
  <si>
    <t>飛鳥定</t>
  </si>
  <si>
    <t>足立定</t>
  </si>
  <si>
    <t>荒川工定</t>
  </si>
  <si>
    <t>荒川商定</t>
  </si>
  <si>
    <t>五日市定</t>
  </si>
  <si>
    <t>青梅総合定</t>
  </si>
  <si>
    <t>大山定</t>
  </si>
  <si>
    <t>荻窪定</t>
  </si>
  <si>
    <t>葛飾商定</t>
  </si>
  <si>
    <t>江北定</t>
  </si>
  <si>
    <t>小金井工定</t>
  </si>
  <si>
    <t>小山台定</t>
  </si>
  <si>
    <t>世田谷泉</t>
  </si>
  <si>
    <t>立川定</t>
  </si>
  <si>
    <t>八王子拓真定</t>
  </si>
  <si>
    <t>八丈定</t>
  </si>
  <si>
    <t>一橋</t>
  </si>
  <si>
    <t>町田定</t>
  </si>
  <si>
    <t>南葛飾定</t>
  </si>
  <si>
    <t>六郷工科定</t>
  </si>
  <si>
    <t>日本ｳｪﾙﾈｽ</t>
  </si>
  <si>
    <t>日本航空</t>
  </si>
  <si>
    <t>NHK学園</t>
  </si>
  <si>
    <t>日出通</t>
  </si>
  <si>
    <t>本所工業</t>
  </si>
  <si>
    <t>八洲学園通</t>
  </si>
  <si>
    <t>代々木東京</t>
  </si>
  <si>
    <t>高等学校</t>
    <rPh sb="0" eb="2">
      <t>コウトウ</t>
    </rPh>
    <rPh sb="2" eb="4">
      <t>ガッコウ</t>
    </rPh>
    <phoneticPr fontId="2"/>
  </si>
  <si>
    <t>＜男子出場申込用紙＞</t>
    <rPh sb="1" eb="3">
      <t>ダンシ</t>
    </rPh>
    <rPh sb="3" eb="5">
      <t>シュツジョウ</t>
    </rPh>
    <rPh sb="5" eb="7">
      <t>モウシコミ</t>
    </rPh>
    <rPh sb="7" eb="9">
      <t>ヨウシ</t>
    </rPh>
    <phoneticPr fontId="2"/>
  </si>
  <si>
    <t>上記生徒は、日本陸上競技連盟に加盟しています。また、上記の通り申込みをします。</t>
    <rPh sb="0" eb="2">
      <t>ジョウキ</t>
    </rPh>
    <rPh sb="2" eb="4">
      <t>セイト</t>
    </rPh>
    <rPh sb="6" eb="8">
      <t>ニホン</t>
    </rPh>
    <rPh sb="8" eb="10">
      <t>リクジョウ</t>
    </rPh>
    <rPh sb="10" eb="12">
      <t>キョウギ</t>
    </rPh>
    <rPh sb="12" eb="14">
      <t>レンメイ</t>
    </rPh>
    <rPh sb="15" eb="17">
      <t>カメイ</t>
    </rPh>
    <rPh sb="26" eb="28">
      <t>ジョウキ</t>
    </rPh>
    <rPh sb="29" eb="30">
      <t>トオ</t>
    </rPh>
    <rPh sb="31" eb="33">
      <t>モウシコ</t>
    </rPh>
    <phoneticPr fontId="2"/>
  </si>
  <si>
    <t>学　校　名</t>
    <rPh sb="0" eb="1">
      <t>ガク</t>
    </rPh>
    <rPh sb="2" eb="3">
      <t>コウ</t>
    </rPh>
    <rPh sb="4" eb="5">
      <t>メイ</t>
    </rPh>
    <phoneticPr fontId="2"/>
  </si>
  <si>
    <t>所在地</t>
    <rPh sb="0" eb="3">
      <t>ショザイチ</t>
    </rPh>
    <phoneticPr fontId="2"/>
  </si>
  <si>
    <t>学　校　長</t>
    <rPh sb="0" eb="1">
      <t>ガク</t>
    </rPh>
    <rPh sb="2" eb="3">
      <t>コウ</t>
    </rPh>
    <rPh sb="4" eb="5">
      <t>チョウ</t>
    </rPh>
    <phoneticPr fontId="2"/>
  </si>
  <si>
    <t>顧問教諭</t>
    <rPh sb="0" eb="2">
      <t>コモン</t>
    </rPh>
    <rPh sb="2" eb="4">
      <t>キョウユ</t>
    </rPh>
    <phoneticPr fontId="2"/>
  </si>
  <si>
    <t>〒</t>
    <phoneticPr fontId="2"/>
  </si>
  <si>
    <t>東京都</t>
    <rPh sb="0" eb="3">
      <t>トウキョウト</t>
    </rPh>
    <phoneticPr fontId="2"/>
  </si>
  <si>
    <t>大会参加申込用紙の入力注意事項</t>
    <rPh sb="0" eb="2">
      <t>タイカイ</t>
    </rPh>
    <rPh sb="2" eb="4">
      <t>サンカ</t>
    </rPh>
    <rPh sb="4" eb="6">
      <t>モウシコ</t>
    </rPh>
    <rPh sb="6" eb="8">
      <t>ヨウシ</t>
    </rPh>
    <rPh sb="9" eb="11">
      <t>ニュウリョク</t>
    </rPh>
    <rPh sb="11" eb="13">
      <t>チュウイ</t>
    </rPh>
    <rPh sb="13" eb="15">
      <t>ジコウ</t>
    </rPh>
    <phoneticPr fontId="2"/>
  </si>
  <si>
    <t>複数枚にわたる場合は、同じものを使用してください。</t>
    <rPh sb="0" eb="2">
      <t>フクスウ</t>
    </rPh>
    <rPh sb="2" eb="3">
      <t>マイ</t>
    </rPh>
    <rPh sb="7" eb="9">
      <t>バアイ</t>
    </rPh>
    <rPh sb="11" eb="12">
      <t>オナ</t>
    </rPh>
    <rPh sb="16" eb="18">
      <t>シヨウ</t>
    </rPh>
    <phoneticPr fontId="2"/>
  </si>
  <si>
    <t>＜見本＞</t>
    <rPh sb="1" eb="3">
      <t>ミホン</t>
    </rPh>
    <phoneticPr fontId="2"/>
  </si>
  <si>
    <t>大会参加申込用紙にデータ入力をして　tokyoteitsurikujo@yahoo.co.jp　にメール送信してください。その後印刷して公印を押印の上、申込日時に事務局へ提出ください。</t>
    <rPh sb="0" eb="2">
      <t>タイカイ</t>
    </rPh>
    <rPh sb="2" eb="4">
      <t>サンカ</t>
    </rPh>
    <rPh sb="4" eb="6">
      <t>モウシコ</t>
    </rPh>
    <rPh sb="6" eb="8">
      <t>ヨウシ</t>
    </rPh>
    <rPh sb="52" eb="54">
      <t>ソウシン</t>
    </rPh>
    <rPh sb="63" eb="64">
      <t>ゴ</t>
    </rPh>
    <rPh sb="64" eb="66">
      <t>インサツ</t>
    </rPh>
    <rPh sb="68" eb="70">
      <t>コウイン</t>
    </rPh>
    <rPh sb="71" eb="73">
      <t>オウイン</t>
    </rPh>
    <rPh sb="74" eb="75">
      <t>ウエ</t>
    </rPh>
    <rPh sb="76" eb="78">
      <t>モウシコミ</t>
    </rPh>
    <rPh sb="78" eb="80">
      <t>ニチジ</t>
    </rPh>
    <rPh sb="81" eb="84">
      <t>ジムキョク</t>
    </rPh>
    <rPh sb="85" eb="87">
      <t>テイシュツ</t>
    </rPh>
    <phoneticPr fontId="2"/>
  </si>
  <si>
    <t>ＦＡＸ</t>
    <phoneticPr fontId="2"/>
  </si>
  <si>
    <t>ＴＥＬ</t>
    <phoneticPr fontId="2"/>
  </si>
  <si>
    <t>OP</t>
    <phoneticPr fontId="2"/>
  </si>
  <si>
    <t>＜女子出場申込用紙＞</t>
    <rPh sb="1" eb="3">
      <t>ジョシ</t>
    </rPh>
    <rPh sb="3" eb="5">
      <t>シュツジョウ</t>
    </rPh>
    <rPh sb="5" eb="7">
      <t>モウシコミ</t>
    </rPh>
    <rPh sb="7" eb="9">
      <t>ヨウシ</t>
    </rPh>
    <phoneticPr fontId="2"/>
  </si>
  <si>
    <t>女</t>
  </si>
  <si>
    <t>区間</t>
    <rPh sb="0" eb="2">
      <t>クカン</t>
    </rPh>
    <phoneticPr fontId="2"/>
  </si>
  <si>
    <t>補欠</t>
    <rPh sb="0" eb="2">
      <t>ホケツ</t>
    </rPh>
    <phoneticPr fontId="2"/>
  </si>
  <si>
    <t>駅伝の補欠選手は必ずロードレースにエントリーしてください。当日駅伝を走ることになった場合、ロードレースはＯＰ参加扱いとなります。</t>
    <rPh sb="0" eb="2">
      <t>エキデン</t>
    </rPh>
    <rPh sb="3" eb="5">
      <t>ホケツ</t>
    </rPh>
    <rPh sb="5" eb="7">
      <t>センシュ</t>
    </rPh>
    <rPh sb="8" eb="9">
      <t>カナラ</t>
    </rPh>
    <rPh sb="29" eb="31">
      <t>トウジツ</t>
    </rPh>
    <rPh sb="31" eb="33">
      <t>エキデン</t>
    </rPh>
    <rPh sb="34" eb="35">
      <t>ハシ</t>
    </rPh>
    <rPh sb="42" eb="44">
      <t>バアイ</t>
    </rPh>
    <rPh sb="54" eb="56">
      <t>サンカ</t>
    </rPh>
    <rPh sb="56" eb="57">
      <t>アツカ</t>
    </rPh>
    <phoneticPr fontId="2"/>
  </si>
  <si>
    <t>健康状態</t>
    <rPh sb="0" eb="2">
      <t>ケンコウ</t>
    </rPh>
    <rPh sb="2" eb="4">
      <t>ジョウタイ</t>
    </rPh>
    <phoneticPr fontId="2"/>
  </si>
  <si>
    <t>良好</t>
    <rPh sb="0" eb="2">
      <t>リョウコウ</t>
    </rPh>
    <phoneticPr fontId="2"/>
  </si>
  <si>
    <t>持病あり</t>
    <rPh sb="0" eb="2">
      <t>ジビョウ</t>
    </rPh>
    <phoneticPr fontId="2"/>
  </si>
  <si>
    <t>既往症あり</t>
    <rPh sb="0" eb="3">
      <t>キオウショウ</t>
    </rPh>
    <phoneticPr fontId="2"/>
  </si>
  <si>
    <t>要観察</t>
    <rPh sb="0" eb="1">
      <t>ヨウ</t>
    </rPh>
    <rPh sb="1" eb="3">
      <t>カンサツ</t>
    </rPh>
    <phoneticPr fontId="2"/>
  </si>
  <si>
    <t>１区</t>
    <rPh sb="1" eb="2">
      <t>ク</t>
    </rPh>
    <phoneticPr fontId="2"/>
  </si>
  <si>
    <t>２区</t>
    <rPh sb="1" eb="2">
      <t>ク</t>
    </rPh>
    <phoneticPr fontId="2"/>
  </si>
  <si>
    <t>３区</t>
    <rPh sb="1" eb="2">
      <t>ク</t>
    </rPh>
    <phoneticPr fontId="2"/>
  </si>
  <si>
    <t>４区</t>
    <rPh sb="1" eb="2">
      <t>ク</t>
    </rPh>
    <phoneticPr fontId="2"/>
  </si>
  <si>
    <t>駅伝Ａ</t>
    <rPh sb="0" eb="2">
      <t>エキデン</t>
    </rPh>
    <phoneticPr fontId="2"/>
  </si>
  <si>
    <t>駅伝Ｂ</t>
    <rPh sb="0" eb="2">
      <t>エキデン</t>
    </rPh>
    <phoneticPr fontId="2"/>
  </si>
  <si>
    <t>駅伝Ｃ</t>
    <rPh sb="0" eb="2">
      <t>エキデン</t>
    </rPh>
    <phoneticPr fontId="2"/>
  </si>
  <si>
    <t>駅伝Ｄ</t>
    <rPh sb="0" eb="2">
      <t>エキデン</t>
    </rPh>
    <phoneticPr fontId="2"/>
  </si>
  <si>
    <t>駅伝</t>
    <rPh sb="0" eb="2">
      <t>エキデン</t>
    </rPh>
    <phoneticPr fontId="2"/>
  </si>
  <si>
    <t>ロードレース</t>
    <phoneticPr fontId="2"/>
  </si>
  <si>
    <t>ロード</t>
    <phoneticPr fontId="2"/>
  </si>
  <si>
    <t>ロードレース</t>
    <phoneticPr fontId="2"/>
  </si>
  <si>
    <t>ロードレース（ＯＰ）</t>
    <phoneticPr fontId="2"/>
  </si>
  <si>
    <t>男子区間</t>
    <rPh sb="0" eb="2">
      <t>ダンシ</t>
    </rPh>
    <rPh sb="2" eb="4">
      <t>クカン</t>
    </rPh>
    <phoneticPr fontId="2"/>
  </si>
  <si>
    <t>女子区間</t>
    <rPh sb="0" eb="2">
      <t>ジョシ</t>
    </rPh>
    <rPh sb="2" eb="4">
      <t>クカン</t>
    </rPh>
    <phoneticPr fontId="2"/>
  </si>
  <si>
    <t>高等学校</t>
    <rPh sb="0" eb="2">
      <t>コウトウ</t>
    </rPh>
    <rPh sb="2" eb="4">
      <t>ガッコウ</t>
    </rPh>
    <phoneticPr fontId="2"/>
  </si>
  <si>
    <t>※駅伝は各チーム補欠は２名まで登録できます。</t>
    <rPh sb="1" eb="3">
      <t>エキデン</t>
    </rPh>
    <rPh sb="4" eb="5">
      <t>カク</t>
    </rPh>
    <rPh sb="8" eb="10">
      <t>ホケツ</t>
    </rPh>
    <rPh sb="12" eb="13">
      <t>メイ</t>
    </rPh>
    <rPh sb="15" eb="17">
      <t>トウロク</t>
    </rPh>
    <phoneticPr fontId="2"/>
  </si>
  <si>
    <t>※駅伝参加選手（出走者）がロードレースにも出場する場合、オープン参加扱いとなります。その際、プルダウンリストからロードレース（ＯＰ）を選択してください。</t>
    <rPh sb="1" eb="3">
      <t>エキデン</t>
    </rPh>
    <rPh sb="3" eb="5">
      <t>サンカ</t>
    </rPh>
    <rPh sb="5" eb="7">
      <t>センシュ</t>
    </rPh>
    <rPh sb="8" eb="10">
      <t>シュッソウ</t>
    </rPh>
    <rPh sb="10" eb="11">
      <t>シャ</t>
    </rPh>
    <rPh sb="21" eb="23">
      <t>シュツジョウ</t>
    </rPh>
    <rPh sb="25" eb="27">
      <t>バアイ</t>
    </rPh>
    <rPh sb="32" eb="34">
      <t>サンカ</t>
    </rPh>
    <rPh sb="34" eb="35">
      <t>アツカ</t>
    </rPh>
    <rPh sb="44" eb="45">
      <t>サイ</t>
    </rPh>
    <rPh sb="67" eb="69">
      <t>センタク</t>
    </rPh>
    <phoneticPr fontId="2"/>
  </si>
  <si>
    <t>※駅伝の補欠にエントリーする場合は、自動的にロードレースへエントリーされます。当日駅伝に出走する場合はオープン扱いとなります。</t>
    <rPh sb="1" eb="3">
      <t>エキデン</t>
    </rPh>
    <rPh sb="4" eb="6">
      <t>ホケツ</t>
    </rPh>
    <rPh sb="14" eb="16">
      <t>バアイ</t>
    </rPh>
    <rPh sb="18" eb="21">
      <t>ジドウテキ</t>
    </rPh>
    <rPh sb="39" eb="41">
      <t>トウジツ</t>
    </rPh>
    <rPh sb="41" eb="43">
      <t>エキデン</t>
    </rPh>
    <rPh sb="44" eb="46">
      <t>シュッソウ</t>
    </rPh>
    <rPh sb="48" eb="50">
      <t>バアイ</t>
    </rPh>
    <rPh sb="55" eb="56">
      <t>アツカ</t>
    </rPh>
    <phoneticPr fontId="2"/>
  </si>
  <si>
    <t>※駅伝に出場する学校は必ず１チーム４～６名（４区間＋補欠）エントリーしてください。</t>
    <rPh sb="1" eb="3">
      <t>エキデン</t>
    </rPh>
    <rPh sb="4" eb="6">
      <t>シュツジョウ</t>
    </rPh>
    <rPh sb="8" eb="10">
      <t>ガッコウ</t>
    </rPh>
    <rPh sb="11" eb="12">
      <t>カナラ</t>
    </rPh>
    <rPh sb="20" eb="21">
      <t>メイ</t>
    </rPh>
    <rPh sb="23" eb="25">
      <t>クカン</t>
    </rPh>
    <rPh sb="26" eb="28">
      <t>ホケツ</t>
    </rPh>
    <phoneticPr fontId="2"/>
  </si>
  <si>
    <t>※駅伝に出場する学校は必ず１チーム３～５名（３区間＋補欠）エントリーしてください。</t>
    <rPh sb="1" eb="3">
      <t>エキデン</t>
    </rPh>
    <rPh sb="4" eb="6">
      <t>シュツジョウ</t>
    </rPh>
    <rPh sb="8" eb="10">
      <t>ガッコウ</t>
    </rPh>
    <rPh sb="11" eb="12">
      <t>カナラ</t>
    </rPh>
    <rPh sb="20" eb="21">
      <t>メイ</t>
    </rPh>
    <rPh sb="23" eb="25">
      <t>クカン</t>
    </rPh>
    <rPh sb="26" eb="28">
      <t>ホケツ</t>
    </rPh>
    <phoneticPr fontId="2"/>
  </si>
  <si>
    <t>登録番号</t>
    <rPh sb="0" eb="2">
      <t>トウロク</t>
    </rPh>
    <rPh sb="2" eb="4">
      <t>バンゴウ</t>
    </rPh>
    <phoneticPr fontId="2"/>
  </si>
  <si>
    <t>姓</t>
    <rPh sb="0" eb="1">
      <t>セイ</t>
    </rPh>
    <phoneticPr fontId="2"/>
  </si>
  <si>
    <t>名</t>
    <rPh sb="0" eb="1">
      <t>メイ</t>
    </rPh>
    <phoneticPr fontId="2"/>
  </si>
  <si>
    <t>伊佐治　颯季</t>
  </si>
  <si>
    <t>浮田　貴久乃</t>
  </si>
  <si>
    <t>大久保　幹汰</t>
  </si>
  <si>
    <t>大須賀　健太</t>
  </si>
  <si>
    <t>小野寺　良</t>
  </si>
  <si>
    <t>加藤　昌宗</t>
  </si>
  <si>
    <t>川田　和幸</t>
  </si>
  <si>
    <t>小嶋　祐介</t>
  </si>
  <si>
    <t>佐々木　光</t>
  </si>
  <si>
    <t>島澤　翠</t>
  </si>
  <si>
    <t>鈴木　涼</t>
  </si>
  <si>
    <t>関根　凜</t>
  </si>
  <si>
    <t>辻　知宏</t>
  </si>
  <si>
    <t>永田　宇宙</t>
  </si>
  <si>
    <t>平井　章吾</t>
  </si>
  <si>
    <t>丸山　湧生</t>
  </si>
  <si>
    <t>三島　楽人</t>
  </si>
  <si>
    <t>宮城　圭矢</t>
  </si>
  <si>
    <t>村上　陸</t>
  </si>
  <si>
    <t>森　俊博</t>
  </si>
  <si>
    <t>森田　優稀</t>
  </si>
  <si>
    <t>守安　瑞希</t>
  </si>
  <si>
    <t>湯口　亮</t>
  </si>
  <si>
    <t>吉元　武道</t>
  </si>
  <si>
    <t>安藤　嘉彦</t>
  </si>
  <si>
    <t>柴原　一綺</t>
  </si>
  <si>
    <t>平井　健太郎</t>
  </si>
  <si>
    <t>太田　哲成</t>
  </si>
  <si>
    <t>大沼　春樹</t>
  </si>
  <si>
    <t>川口　竜司</t>
  </si>
  <si>
    <t>川又　拓巳</t>
  </si>
  <si>
    <t>郡司　隼</t>
  </si>
  <si>
    <t>齊藤　晏子</t>
  </si>
  <si>
    <t>鈴木　秀悟</t>
  </si>
  <si>
    <t>舘野　光</t>
  </si>
  <si>
    <t>並木　美緒</t>
  </si>
  <si>
    <t>森田　未悠</t>
  </si>
  <si>
    <t>吉沢　海音</t>
  </si>
  <si>
    <t>青柳　希怜</t>
  </si>
  <si>
    <t>生駒　紘己</t>
  </si>
  <si>
    <t>當山　愛里沙</t>
  </si>
  <si>
    <t>渡邉　孝優</t>
  </si>
  <si>
    <t>ゴウタム　ヘリナ</t>
  </si>
  <si>
    <t>尾畑　ひとみ</t>
  </si>
  <si>
    <t>坂本　翔</t>
  </si>
  <si>
    <t>福岡　元陽</t>
  </si>
  <si>
    <t>馬場　大樹</t>
  </si>
  <si>
    <t>青沼　広幸</t>
  </si>
  <si>
    <t>市川　隆悟</t>
  </si>
  <si>
    <t>伊藤　拓実</t>
  </si>
  <si>
    <t>小山　幸広</t>
  </si>
  <si>
    <t>松本　聖</t>
  </si>
  <si>
    <t>石井　零歩</t>
  </si>
  <si>
    <t>市川　大雅</t>
  </si>
  <si>
    <t>小田島　沙和</t>
  </si>
  <si>
    <t>小室　慧太郎</t>
  </si>
  <si>
    <t>吉田　響弥</t>
  </si>
  <si>
    <t>工藤　サフィア</t>
  </si>
  <si>
    <t>小室　範哲</t>
  </si>
  <si>
    <t>先久　光明</t>
  </si>
  <si>
    <t>髙屋　伸太朗</t>
  </si>
  <si>
    <t>雨宮　めぐみ</t>
  </si>
  <si>
    <t>中里　静</t>
  </si>
  <si>
    <t>石原　泰明</t>
  </si>
  <si>
    <t>西浜　拓海</t>
  </si>
  <si>
    <t>倉持　温空</t>
  </si>
  <si>
    <t>桑原　竜輝</t>
  </si>
  <si>
    <t>鈴木　世彩</t>
  </si>
  <si>
    <t>濵名　悠太</t>
  </si>
  <si>
    <t>平田　亜耶加</t>
  </si>
  <si>
    <t>福島　百合花</t>
  </si>
  <si>
    <t>宮下　雅人</t>
  </si>
  <si>
    <t>池田　竜太</t>
  </si>
  <si>
    <t>鈴木　陽春</t>
  </si>
  <si>
    <t>堀内　友貴</t>
  </si>
  <si>
    <t>松木　由香</t>
  </si>
  <si>
    <t>保村　健斗</t>
  </si>
  <si>
    <t>上園　正樹</t>
  </si>
  <si>
    <t>内田　陽樹</t>
  </si>
  <si>
    <t>寺田　篤史</t>
  </si>
  <si>
    <t>伊能　瑞房</t>
  </si>
  <si>
    <t>澤村　春薫</t>
  </si>
  <si>
    <t>イイヅカ　ユウ</t>
  </si>
  <si>
    <t>イサジ　サツキ</t>
  </si>
  <si>
    <t>ウキタ　キクノ</t>
  </si>
  <si>
    <t>オオクボ　カンタ</t>
  </si>
  <si>
    <t>オオスガ　ケンタ</t>
  </si>
  <si>
    <t>オノデラ　リョウ</t>
  </si>
  <si>
    <t>カトウ　マサムネ</t>
  </si>
  <si>
    <t>カワタ　カズユキ</t>
  </si>
  <si>
    <t>コジマ　ユウスケ</t>
  </si>
  <si>
    <t>ササキ　ヒカル</t>
  </si>
  <si>
    <t>シマザワ　ミドリ</t>
  </si>
  <si>
    <t>スズキ　リョウ</t>
  </si>
  <si>
    <t>セキネ　リン</t>
  </si>
  <si>
    <t>ツジ　トモヒロ</t>
  </si>
  <si>
    <t>ナガタ　ソラ</t>
  </si>
  <si>
    <t>ヒライ　ショウゴ</t>
  </si>
  <si>
    <t>マルヤマ　ユウイ</t>
  </si>
  <si>
    <t>ミシマ　ガクト</t>
  </si>
  <si>
    <t>ミヤギ　ケイヤ</t>
  </si>
  <si>
    <t>ムラカミ　リク</t>
  </si>
  <si>
    <t>モリ　トシヒロ</t>
  </si>
  <si>
    <t>モリタ　ユウキ</t>
  </si>
  <si>
    <t>モリヤス　ミズキ</t>
  </si>
  <si>
    <t>ユグチ　リョウ</t>
  </si>
  <si>
    <t>ヨシモト　タケミチ</t>
  </si>
  <si>
    <t>アンドウ　ヨシヒコ</t>
  </si>
  <si>
    <t>シバハラ　カズキ</t>
  </si>
  <si>
    <t>ヒライ　ケンタロウ</t>
  </si>
  <si>
    <t>オオタ　テッセイ</t>
  </si>
  <si>
    <t>オオヌマ　ハルキ</t>
  </si>
  <si>
    <t>カワグチ　リュウジ</t>
  </si>
  <si>
    <t>カワマタ　タクミ</t>
  </si>
  <si>
    <t>グンジ　ハヤト</t>
  </si>
  <si>
    <t>サイトウ　ハルコ</t>
  </si>
  <si>
    <t>スズキ　シュウゴ</t>
  </si>
  <si>
    <t>タテノ　ヒカル</t>
  </si>
  <si>
    <t>ナミキ　ミオ</t>
  </si>
  <si>
    <t>モリタ　ミユウ</t>
  </si>
  <si>
    <t>ヨシザワ　ミオ</t>
  </si>
  <si>
    <t>アオヤギ　キリン</t>
  </si>
  <si>
    <t>イコマ　コウキ</t>
  </si>
  <si>
    <t>トウヤマ　アリサ</t>
  </si>
  <si>
    <t>ワタナベ　タカヒロ</t>
  </si>
  <si>
    <t>オバタ　ヒトミ</t>
  </si>
  <si>
    <t>サカモト　ショウ</t>
  </si>
  <si>
    <t>フクオカ　アサヒ</t>
  </si>
  <si>
    <t>ババ　ダイキ</t>
  </si>
  <si>
    <t>アオヌマ　ヒロユキ</t>
  </si>
  <si>
    <t>イチカワ　リュウゴ</t>
  </si>
  <si>
    <t>イトウ　タクミ</t>
  </si>
  <si>
    <t>コヤマ　ユキヒロ</t>
  </si>
  <si>
    <t>マツモト　ショウ</t>
  </si>
  <si>
    <t>イシイ　レア</t>
  </si>
  <si>
    <t>イチカワ　タイガ</t>
  </si>
  <si>
    <t>オダジマ　サワ</t>
  </si>
  <si>
    <t>コムロ　ケイタロウ</t>
  </si>
  <si>
    <t>ヨシダ　キョウヤ</t>
  </si>
  <si>
    <t>クドウ　サフィア</t>
  </si>
  <si>
    <t>コムロ　ノリアキ</t>
  </si>
  <si>
    <t>サキヒサ　ミツアキ</t>
  </si>
  <si>
    <t>タカヤ　シンタロウ</t>
  </si>
  <si>
    <t>ナカザト　シズ</t>
  </si>
  <si>
    <t>イシハラ　ヤスアキ</t>
  </si>
  <si>
    <t>ニシハマ　タクミ</t>
  </si>
  <si>
    <t>クラモチ　ハルク</t>
  </si>
  <si>
    <t>クワバラ　リュウキ</t>
  </si>
  <si>
    <t>スズキ　セア</t>
  </si>
  <si>
    <t>ハマナ　ユウタ</t>
  </si>
  <si>
    <t>ヒラタ　アヤカ</t>
  </si>
  <si>
    <t>フクシマ　ユリカ</t>
  </si>
  <si>
    <t>ミヤシタ　マサト</t>
  </si>
  <si>
    <t>イケダ　リュウタ</t>
  </si>
  <si>
    <t>スズキ　ヨウシュン</t>
  </si>
  <si>
    <t>ホリウチ　トモキ</t>
  </si>
  <si>
    <t>マツキ　ユカ</t>
  </si>
  <si>
    <t>ヤスムラ　ケント</t>
  </si>
  <si>
    <t>ウエゾノ　マサキ</t>
  </si>
  <si>
    <t>ウチダ　ハルキ</t>
  </si>
  <si>
    <t>テラダ　アツシ</t>
  </si>
  <si>
    <t>イノウ　ミズノブ</t>
  </si>
  <si>
    <t>サワムラ　ハルカ</t>
  </si>
  <si>
    <t>第７１回東京都高等学校体育連盟定時制通信制陸上競技部 駅伝競走大会 兼 ロードレース大会</t>
    <rPh sb="0" eb="1">
      <t>ダイ</t>
    </rPh>
    <rPh sb="3" eb="4">
      <t>カイ</t>
    </rPh>
    <rPh sb="4" eb="7">
      <t>トウキョウト</t>
    </rPh>
    <rPh sb="7" eb="9">
      <t>コウトウ</t>
    </rPh>
    <rPh sb="9" eb="11">
      <t>ガッコウ</t>
    </rPh>
    <rPh sb="11" eb="13">
      <t>タイイク</t>
    </rPh>
    <rPh sb="13" eb="15">
      <t>レンメイ</t>
    </rPh>
    <rPh sb="15" eb="18">
      <t>テイジセイ</t>
    </rPh>
    <rPh sb="18" eb="21">
      <t>ツウシンセイ</t>
    </rPh>
    <rPh sb="21" eb="23">
      <t>リクジョウ</t>
    </rPh>
    <rPh sb="23" eb="25">
      <t>キョウギ</t>
    </rPh>
    <rPh sb="25" eb="26">
      <t>ブ</t>
    </rPh>
    <rPh sb="27" eb="29">
      <t>エキデン</t>
    </rPh>
    <rPh sb="29" eb="31">
      <t>キョウソウ</t>
    </rPh>
    <rPh sb="31" eb="33">
      <t>タイカイ</t>
    </rPh>
    <rPh sb="34" eb="35">
      <t>ケン</t>
    </rPh>
    <rPh sb="42" eb="44">
      <t>タイカイ</t>
    </rPh>
    <phoneticPr fontId="2"/>
  </si>
  <si>
    <t>大谷　俊輔</t>
  </si>
  <si>
    <t>大山　浩佑</t>
  </si>
  <si>
    <t>岡　祐希</t>
  </si>
  <si>
    <t>沖山　千織</t>
  </si>
  <si>
    <t>長内　大義</t>
  </si>
  <si>
    <t>小佐野　晃伽</t>
  </si>
  <si>
    <t>小曽根　悟雲</t>
  </si>
  <si>
    <t>片岡　翼</t>
  </si>
  <si>
    <t>郡　飛雄馬</t>
  </si>
  <si>
    <t>小杉　航</t>
  </si>
  <si>
    <t>後藤　太陽</t>
  </si>
  <si>
    <t>櫻沢　安隆</t>
  </si>
  <si>
    <t>眞貝　秀人</t>
  </si>
  <si>
    <t>髙竹　聖夜</t>
  </si>
  <si>
    <t>多田　一輝</t>
  </si>
  <si>
    <t>伊達　凌馬</t>
  </si>
  <si>
    <t>玉井　快斗</t>
  </si>
  <si>
    <t>俵谷　駿一</t>
  </si>
  <si>
    <t>俵木　聖弥</t>
  </si>
  <si>
    <t>水島　琉也</t>
  </si>
  <si>
    <t>宮谷　隼人</t>
  </si>
  <si>
    <t>山口　叶翔</t>
  </si>
  <si>
    <t>山崎　翔眞</t>
  </si>
  <si>
    <t>山田　真菜</t>
  </si>
  <si>
    <t>渡部　豊音</t>
  </si>
  <si>
    <t>大江　美来</t>
  </si>
  <si>
    <t>須﨑　優翔</t>
  </si>
  <si>
    <t>鈴木　雄貴</t>
  </si>
  <si>
    <t>中野　江美</t>
  </si>
  <si>
    <t>原　千咲希</t>
  </si>
  <si>
    <t>藤原　彰人</t>
  </si>
  <si>
    <t>船越　双葉</t>
  </si>
  <si>
    <t>松澤　龍</t>
  </si>
  <si>
    <t>松田　眞</t>
  </si>
  <si>
    <t>三上　拓人</t>
  </si>
  <si>
    <t>鈴木　楓花</t>
  </si>
  <si>
    <t>三須　歩佳</t>
  </si>
  <si>
    <t>市川　紗妃</t>
  </si>
  <si>
    <t>上田　駿歩</t>
  </si>
  <si>
    <t>直居　和美</t>
  </si>
  <si>
    <t>松尾　柊吾</t>
  </si>
  <si>
    <t>宮下　雅美</t>
  </si>
  <si>
    <t>五十嵐　吏希</t>
  </si>
  <si>
    <t>大渕　純暉</t>
  </si>
  <si>
    <t>上條　空奈</t>
  </si>
  <si>
    <t>境　謙太郎</t>
  </si>
  <si>
    <t>大矢　響和</t>
  </si>
  <si>
    <t>會田　優樹</t>
  </si>
  <si>
    <t>岩淵　稜士</t>
  </si>
  <si>
    <t>加藤　優菜</t>
  </si>
  <si>
    <t>小関　莉菜</t>
  </si>
  <si>
    <t>齋藤　結</t>
  </si>
  <si>
    <t>斉藤　優利</t>
  </si>
  <si>
    <t>張　信哲</t>
  </si>
  <si>
    <t>ベルド　ダレル</t>
  </si>
  <si>
    <t>森山　孝行</t>
  </si>
  <si>
    <t>カワジャ　サリム</t>
  </si>
  <si>
    <t>城守　愛斗</t>
  </si>
  <si>
    <t>中嶋　広伸</t>
  </si>
  <si>
    <t>バンダリ　サッチン</t>
  </si>
  <si>
    <t>バンダリ　サンカル</t>
  </si>
  <si>
    <t>ワリス　有冴真</t>
  </si>
  <si>
    <t>柳沢　火猛</t>
  </si>
  <si>
    <t>上平　啓太</t>
  </si>
  <si>
    <t>杉本　空斗</t>
  </si>
  <si>
    <t>金子　実咲希</t>
  </si>
  <si>
    <t>塚野　永遠</t>
  </si>
  <si>
    <t>星名　航希</t>
  </si>
  <si>
    <t>籾井　海杏</t>
  </si>
  <si>
    <t>神成　永来</t>
  </si>
  <si>
    <t>佐々木　匡</t>
  </si>
  <si>
    <t>野宮　龍斗</t>
  </si>
  <si>
    <t>濵砂　心伽</t>
  </si>
  <si>
    <t>平田　衣舞姫</t>
  </si>
  <si>
    <t>本間　詩織</t>
  </si>
  <si>
    <t>前原　勇大</t>
  </si>
  <si>
    <t>山内　彩未</t>
  </si>
  <si>
    <t>魚谷　忠信</t>
  </si>
  <si>
    <t>井上　翔子</t>
  </si>
  <si>
    <t>樋口　悠太</t>
  </si>
  <si>
    <t>宮川　鳳せい</t>
  </si>
  <si>
    <t>渡邊　璃志耶</t>
  </si>
  <si>
    <t>小形　大慧</t>
  </si>
  <si>
    <t>上村　明澄</t>
  </si>
  <si>
    <t>櫻井　葵</t>
  </si>
  <si>
    <t>藤本　朱里</t>
  </si>
  <si>
    <t>牧山　きよし</t>
  </si>
  <si>
    <t>野村　春歌</t>
  </si>
  <si>
    <t>内藤　心雅</t>
  </si>
  <si>
    <t>平山　竜士</t>
  </si>
  <si>
    <t>荒川　歩夢</t>
  </si>
  <si>
    <t>井上　碧音</t>
  </si>
  <si>
    <t>岡田　啓佑</t>
  </si>
  <si>
    <t>沖村　美咲</t>
  </si>
  <si>
    <t>窪田　海羽</t>
  </si>
  <si>
    <t>大工原　虎太郎</t>
  </si>
  <si>
    <t>田中　優夏</t>
  </si>
  <si>
    <t>中澤　太斗</t>
  </si>
  <si>
    <t>御代　大樹</t>
  </si>
  <si>
    <t>吉原　裕太郎</t>
  </si>
  <si>
    <t>オオタニ　シュンスケ</t>
  </si>
  <si>
    <t>オオヤマ　コウスケ</t>
  </si>
  <si>
    <t>オカ　ユウキ</t>
  </si>
  <si>
    <t>オキヤマ　チオリ</t>
  </si>
  <si>
    <t>オサナイ　タイキ</t>
  </si>
  <si>
    <t>オサノ　コウガ</t>
  </si>
  <si>
    <t>オゾネ　ガク</t>
  </si>
  <si>
    <t>カタオカ　ツバサ</t>
  </si>
  <si>
    <t>コオリ　ヒュウマ</t>
  </si>
  <si>
    <t>コスギ　ワタル</t>
  </si>
  <si>
    <t>ゴトウ　タイヨウ</t>
  </si>
  <si>
    <t>サクラザワ　ヤスタカ</t>
  </si>
  <si>
    <t>シンカイ　シュウト</t>
  </si>
  <si>
    <t>タカタケ　セイヤ</t>
  </si>
  <si>
    <t>タダ　カズキ</t>
  </si>
  <si>
    <t>ダテ　リョウマ</t>
  </si>
  <si>
    <t>タマイ　カイト</t>
  </si>
  <si>
    <t>タワラヤ　シュンイチ</t>
  </si>
  <si>
    <t>ヒョウキ　セイヤ</t>
  </si>
  <si>
    <t>ミズシマ　リュウヤ</t>
  </si>
  <si>
    <t>ミヤタニ　ハヤト</t>
  </si>
  <si>
    <t>ヤマグチ　カナト</t>
  </si>
  <si>
    <t>ヤマザキ　ショウマ</t>
  </si>
  <si>
    <t>ヤマダ　マナ</t>
  </si>
  <si>
    <t>ワタナベ　トオン</t>
  </si>
  <si>
    <t>オオエ　ミク</t>
  </si>
  <si>
    <t>スサキ　ユウト</t>
  </si>
  <si>
    <t>スズキ　ユウキ</t>
  </si>
  <si>
    <t>ナカノ　エミ</t>
  </si>
  <si>
    <t>ハラ　チサキ</t>
  </si>
  <si>
    <t>フジワラ　アキト</t>
  </si>
  <si>
    <t>フナコシ　フタバ</t>
  </si>
  <si>
    <t>マツザワ　リュウ</t>
  </si>
  <si>
    <t>マツダ　シン</t>
  </si>
  <si>
    <t>ミカミ　タクト</t>
  </si>
  <si>
    <t>スズキ　フウカ</t>
  </si>
  <si>
    <t>ミス　アユカ</t>
  </si>
  <si>
    <t>イチカワ　サキ</t>
  </si>
  <si>
    <t>ウエダ　シュント</t>
  </si>
  <si>
    <t>ナオイ　カズミ</t>
  </si>
  <si>
    <t>マツオ　シュウゴ</t>
  </si>
  <si>
    <t>ミヤシタ　マサミ</t>
  </si>
  <si>
    <t>イガラシ　リキ</t>
  </si>
  <si>
    <t>オオブチ　アツキ</t>
  </si>
  <si>
    <t>カミジョウ　セナ</t>
  </si>
  <si>
    <t>サカイ　ケンタロウ</t>
  </si>
  <si>
    <t>リュウ　シテン</t>
  </si>
  <si>
    <t>オオヤ　キョウカ</t>
  </si>
  <si>
    <t>アイダ　ユウキ</t>
  </si>
  <si>
    <t>イワブチ　リョウジ</t>
  </si>
  <si>
    <t>カトウ　ユウナ</t>
  </si>
  <si>
    <t>コセキ　リナ</t>
  </si>
  <si>
    <t>サイトウ　キズナ</t>
  </si>
  <si>
    <t>サイトウ　ユウリ</t>
  </si>
  <si>
    <t>チョウ　シンテツ</t>
  </si>
  <si>
    <t>モリヤマ　タカユキ</t>
  </si>
  <si>
    <t>ジョウモリ　マナト</t>
  </si>
  <si>
    <t>ナカジマ　ヒロノブ</t>
  </si>
  <si>
    <t>ワリス　ウサマ</t>
  </si>
  <si>
    <t>ヤナギサワ　カムイ</t>
  </si>
  <si>
    <t>ウエヒラ　ケイタ</t>
  </si>
  <si>
    <t>スギモト　クウト</t>
  </si>
  <si>
    <t>カネコ　ミサキ</t>
  </si>
  <si>
    <t>ツカノ　トワ</t>
  </si>
  <si>
    <t>ホシナ　コウキ</t>
  </si>
  <si>
    <t>モミイ　ミアン</t>
  </si>
  <si>
    <t>カンナリ　エイラ</t>
  </si>
  <si>
    <t>アマミヤ　メグミ</t>
  </si>
  <si>
    <t>ササキ　キョウ</t>
  </si>
  <si>
    <t>ノミヤ　リュウト</t>
  </si>
  <si>
    <t>ハマスナ　キヨカ</t>
  </si>
  <si>
    <t>ヒラタ　イブキ</t>
  </si>
  <si>
    <t>ホンマ　シオリ</t>
  </si>
  <si>
    <t>マエハラ　ユウダイ</t>
  </si>
  <si>
    <t>ヤマウチ　アヤミ</t>
  </si>
  <si>
    <t>ウオヤ　タダノブ</t>
  </si>
  <si>
    <t>イノウエ　ショウコ</t>
  </si>
  <si>
    <t>ヒグチ　ユウタ</t>
  </si>
  <si>
    <t>ミヤカワ　ホウセイ</t>
  </si>
  <si>
    <t>ワタナベ　リシヤ</t>
  </si>
  <si>
    <t>オガタ　ヒロキ</t>
  </si>
  <si>
    <t>カミムラ　アスミ</t>
  </si>
  <si>
    <t>サクライ　アオイ</t>
  </si>
  <si>
    <t>フジモト　アカリ</t>
  </si>
  <si>
    <t>マキヤマ　キヨシ</t>
  </si>
  <si>
    <t>ノムラ　シュンカ</t>
  </si>
  <si>
    <t>ナイトウ　シンガ</t>
  </si>
  <si>
    <t>ヒラヤマ　リュウシン</t>
  </si>
  <si>
    <t>アラカワ　アユム</t>
  </si>
  <si>
    <t>イノウエ　アオネ</t>
  </si>
  <si>
    <t>オカダ　ケイスケ</t>
  </si>
  <si>
    <t>オキムラ　ミサキ</t>
  </si>
  <si>
    <t>クボタ　アオバ</t>
  </si>
  <si>
    <t>ダイクハラ　コタロウ</t>
  </si>
  <si>
    <t>タナカ　ユウカ</t>
  </si>
  <si>
    <t>ナカザワ　タイト</t>
  </si>
  <si>
    <t>ミヨ　ダイキ</t>
  </si>
  <si>
    <t>ヨシハラ　ユウタロウ</t>
  </si>
  <si>
    <t>飯塚　優</t>
    <phoneticPr fontId="2"/>
  </si>
  <si>
    <t>刘　曦晨</t>
    <rPh sb="0" eb="1">
      <t>リュウ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</si>
</sst>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sz val="14"/>
      <name val="HGPｺﾞｼｯｸM"/>
      <family val="3"/>
      <charset val="128"/>
    </font>
    <font>
      <b/>
      <sz val="14"/>
      <name val="HGPｺﾞｼｯｸM"/>
      <family val="3"/>
      <charset val="128"/>
    </font>
    <font>
      <sz val="11"/>
      <color theme="1"/>
      <name val="HGSｺﾞｼｯｸM"/>
      <family val="3"/>
      <charset val="128"/>
    </font>
    <font>
      <sz val="11"/>
      <name val="HGPｺﾞｼｯｸM"/>
      <family val="3"/>
      <charset val="128"/>
    </font>
    <font>
      <sz val="20"/>
      <name val="HGPｺﾞｼｯｸM"/>
      <family val="3"/>
      <charset val="128"/>
    </font>
    <font>
      <sz val="18"/>
      <name val="HGPｺﾞｼｯｸM"/>
      <family val="3"/>
      <charset val="128"/>
    </font>
    <font>
      <sz val="16"/>
      <name val="HGPｺﾞｼｯｸM"/>
      <family val="3"/>
      <charset val="128"/>
    </font>
    <font>
      <sz val="12"/>
      <name val="HGPｺﾞｼｯｸM"/>
      <family val="3"/>
      <charset val="128"/>
    </font>
    <font>
      <sz val="11"/>
      <color indexed="10"/>
      <name val="HGPｺﾞｼｯｸM"/>
      <family val="3"/>
      <charset val="128"/>
    </font>
    <font>
      <b/>
      <sz val="16"/>
      <name val="HGPｺﾞｼｯｸM"/>
      <family val="3"/>
      <charset val="128"/>
    </font>
    <font>
      <b/>
      <sz val="9"/>
      <color indexed="81"/>
      <name val="ＭＳ Ｐゴシック"/>
      <family val="3"/>
      <charset val="128"/>
    </font>
    <font>
      <b/>
      <sz val="12"/>
      <name val="HGPｺﾞｼｯｸM"/>
      <family val="3"/>
      <charset val="128"/>
    </font>
    <font>
      <sz val="12"/>
      <color theme="1"/>
      <name val="HGSｺﾞｼｯｸM"/>
      <family val="3"/>
      <charset val="128"/>
    </font>
    <font>
      <sz val="11"/>
      <name val="HGSｺﾞｼｯｸM"/>
      <family val="3"/>
      <charset val="128"/>
    </font>
    <font>
      <sz val="12"/>
      <name val="ＭＳ Ｐゴシック"/>
      <family val="3"/>
      <charset val="128"/>
    </font>
    <font>
      <sz val="16"/>
      <name val="ＭＳ Ｐゴシック"/>
      <family val="3"/>
      <charset val="128"/>
    </font>
    <font>
      <sz val="14"/>
      <name val="ＭＳ Ｐゴシック"/>
      <family val="3"/>
      <charset val="128"/>
    </font>
    <font>
      <sz val="12"/>
      <name val="HGSｺﾞｼｯｸM"/>
      <family val="3"/>
      <charset val="128"/>
    </font>
  </fonts>
  <fills count="6">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9"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double">
        <color indexed="64"/>
      </right>
      <top style="thick">
        <color indexed="64"/>
      </top>
      <bottom style="double">
        <color indexed="64"/>
      </bottom>
      <diagonal/>
    </border>
    <border>
      <left style="double">
        <color indexed="64"/>
      </left>
      <right style="hair">
        <color indexed="64"/>
      </right>
      <top style="thick">
        <color indexed="64"/>
      </top>
      <bottom style="double">
        <color indexed="64"/>
      </bottom>
      <diagonal/>
    </border>
    <border>
      <left style="hair">
        <color indexed="64"/>
      </left>
      <right style="hair">
        <color indexed="64"/>
      </right>
      <top style="thick">
        <color indexed="64"/>
      </top>
      <bottom style="double">
        <color indexed="64"/>
      </bottom>
      <diagonal/>
    </border>
    <border>
      <left style="hair">
        <color indexed="64"/>
      </left>
      <right style="thick">
        <color indexed="64"/>
      </right>
      <top style="thick">
        <color indexed="64"/>
      </top>
      <bottom style="double">
        <color indexed="64"/>
      </bottom>
      <diagonal/>
    </border>
    <border>
      <left style="thick">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thick">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ck">
        <color indexed="64"/>
      </right>
      <top style="double">
        <color indexed="64"/>
      </top>
      <bottom style="hair">
        <color indexed="64"/>
      </bottom>
      <diagonal/>
    </border>
    <border>
      <left style="thick">
        <color indexed="64"/>
      </left>
      <right style="double">
        <color indexed="64"/>
      </right>
      <top/>
      <bottom/>
      <diagonal/>
    </border>
    <border>
      <left style="thick">
        <color indexed="64"/>
      </left>
      <right style="double">
        <color indexed="64"/>
      </right>
      <top style="hair">
        <color indexed="64"/>
      </top>
      <bottom style="thick">
        <color indexed="64"/>
      </bottom>
      <diagonal/>
    </border>
    <border>
      <left style="double">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top/>
      <bottom style="hair">
        <color indexed="64"/>
      </bottom>
      <diagonal/>
    </border>
  </borders>
  <cellStyleXfs count="1">
    <xf numFmtId="0" fontId="0" fillId="0" borderId="0">
      <alignment vertical="center"/>
    </xf>
  </cellStyleXfs>
  <cellXfs count="111">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shrinkToFit="1"/>
    </xf>
    <xf numFmtId="0" fontId="0" fillId="0" borderId="0" xfId="0" applyFont="1">
      <alignment vertical="center"/>
    </xf>
    <xf numFmtId="49" fontId="0" fillId="0" borderId="0" xfId="0" applyNumberForma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pplyAlignment="1">
      <alignment horizontal="center"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4" fillId="0" borderId="31" xfId="0" applyFont="1" applyBorder="1" applyAlignment="1">
      <alignment horizontal="center" vertical="center"/>
    </xf>
    <xf numFmtId="0" fontId="3" fillId="0" borderId="32" xfId="0" applyFont="1" applyBorder="1" applyAlignment="1">
      <alignment horizontal="right" vertical="center"/>
    </xf>
    <xf numFmtId="0" fontId="3" fillId="0" borderId="33" xfId="0" applyFont="1" applyBorder="1">
      <alignment vertical="center"/>
    </xf>
    <xf numFmtId="0" fontId="3" fillId="0" borderId="34" xfId="0" applyFont="1" applyBorder="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6" fillId="0" borderId="0" xfId="0" applyFont="1">
      <alignmen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6" fillId="0" borderId="44" xfId="0" applyFont="1" applyBorder="1" applyAlignment="1">
      <alignment vertical="center"/>
    </xf>
    <xf numFmtId="0" fontId="6" fillId="0" borderId="56" xfId="0" applyFont="1" applyBorder="1" applyAlignment="1">
      <alignment vertical="center"/>
    </xf>
    <xf numFmtId="0" fontId="6" fillId="0" borderId="48" xfId="0" applyFont="1" applyBorder="1" applyAlignment="1">
      <alignment vertical="center"/>
    </xf>
    <xf numFmtId="0" fontId="6" fillId="0" borderId="50" xfId="0" applyFont="1" applyBorder="1" applyAlignment="1">
      <alignment vertical="center"/>
    </xf>
    <xf numFmtId="0" fontId="10" fillId="0" borderId="0" xfId="0" applyFont="1" applyBorder="1">
      <alignment vertical="center"/>
    </xf>
    <xf numFmtId="0" fontId="10" fillId="0" borderId="0" xfId="0" applyFont="1">
      <alignment vertical="center"/>
    </xf>
    <xf numFmtId="0" fontId="6" fillId="0" borderId="47" xfId="0" applyFont="1" applyBorder="1" applyAlignment="1">
      <alignment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3" xfId="0" applyFont="1" applyBorder="1" applyAlignment="1">
      <alignment horizontal="center" vertical="center" shrinkToFit="1"/>
    </xf>
    <xf numFmtId="0" fontId="5" fillId="3" borderId="9" xfId="0" applyFon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0" xfId="0" applyAlignment="1">
      <alignment vertical="center" shrinkToFit="1"/>
    </xf>
    <xf numFmtId="0" fontId="1" fillId="0" borderId="0" xfId="0" applyFont="1" applyAlignment="1">
      <alignment vertical="center" shrinkToFit="1"/>
    </xf>
    <xf numFmtId="0" fontId="0" fillId="0" borderId="0" xfId="0" applyBorder="1" applyAlignment="1">
      <alignment vertical="center" shrinkToFit="1"/>
    </xf>
    <xf numFmtId="0" fontId="5" fillId="0" borderId="0"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ill="1" applyBorder="1" applyAlignment="1">
      <alignment vertical="center" shrinkToFit="1"/>
    </xf>
    <xf numFmtId="0" fontId="18" fillId="0" borderId="0" xfId="0" applyFont="1">
      <alignment vertical="center"/>
    </xf>
    <xf numFmtId="0" fontId="9"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0" fontId="16" fillId="0" borderId="1" xfId="0" applyFont="1" applyBorder="1" applyAlignment="1">
      <alignment horizontal="center" vertical="center" shrinkToFit="1"/>
    </xf>
    <xf numFmtId="0" fontId="3" fillId="0" borderId="58" xfId="0" applyFont="1" applyBorder="1">
      <alignment vertical="center"/>
    </xf>
    <xf numFmtId="0" fontId="9" fillId="0" borderId="12" xfId="0" applyFont="1" applyBorder="1" applyAlignment="1">
      <alignment horizontal="center" vertical="center" shrinkToFit="1"/>
    </xf>
    <xf numFmtId="0" fontId="14" fillId="0" borderId="0" xfId="0" applyFont="1" applyBorder="1" applyAlignment="1">
      <alignment horizontal="left" vertical="center"/>
    </xf>
    <xf numFmtId="0" fontId="15" fillId="3" borderId="1" xfId="0" applyFont="1" applyFill="1" applyBorder="1" applyAlignment="1">
      <alignment horizontal="center" vertical="center" shrinkToFit="1"/>
    </xf>
    <xf numFmtId="0" fontId="15" fillId="5" borderId="1"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16" fillId="0" borderId="0" xfId="0" applyFont="1" applyBorder="1" applyAlignment="1">
      <alignment horizontal="center" vertical="center" shrinkToFit="1"/>
    </xf>
    <xf numFmtId="0" fontId="20" fillId="0" borderId="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7" fillId="0" borderId="0" xfId="0" applyFont="1">
      <alignment vertical="center"/>
    </xf>
    <xf numFmtId="0" fontId="15" fillId="0" borderId="0" xfId="0" applyFont="1" applyBorder="1" applyAlignment="1">
      <alignment horizontal="center" vertical="center" shrinkToFit="1"/>
    </xf>
    <xf numFmtId="0" fontId="16" fillId="0" borderId="0" xfId="0" applyFont="1" applyBorder="1" applyAlignment="1">
      <alignment horizontal="left" vertical="center"/>
    </xf>
    <xf numFmtId="0" fontId="19" fillId="2" borderId="13" xfId="0" applyFont="1" applyFill="1" applyBorder="1" applyAlignment="1">
      <alignment horizontal="center" vertical="center" shrinkToFit="1"/>
    </xf>
    <xf numFmtId="0" fontId="19" fillId="0" borderId="14" xfId="0" applyFont="1" applyBorder="1" applyAlignment="1">
      <alignment horizontal="center" vertical="center" shrinkToFit="1"/>
    </xf>
    <xf numFmtId="0" fontId="19" fillId="0" borderId="10" xfId="0" applyFont="1" applyBorder="1" applyAlignment="1">
      <alignment horizontal="center" vertical="center" shrinkToFit="1"/>
    </xf>
    <xf numFmtId="0" fontId="7" fillId="0" borderId="0" xfId="0" applyFont="1" applyAlignment="1">
      <alignment horizontal="center" vertical="center" shrinkToFit="1"/>
    </xf>
    <xf numFmtId="0" fontId="7"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6" xfId="0" applyFont="1" applyBorder="1" applyAlignment="1">
      <alignment horizontal="center" vertical="center"/>
    </xf>
    <xf numFmtId="0" fontId="6" fillId="0" borderId="1" xfId="0" applyFont="1" applyBorder="1" applyAlignment="1">
      <alignment horizontal="center" vertical="center"/>
    </xf>
    <xf numFmtId="0" fontId="6" fillId="0" borderId="43" xfId="0" applyFont="1" applyBorder="1" applyAlignment="1">
      <alignment horizontal="right" vertical="center" wrapText="1"/>
    </xf>
    <xf numFmtId="0" fontId="6" fillId="0" borderId="45" xfId="0" applyFont="1" applyBorder="1" applyAlignment="1">
      <alignment horizontal="right" vertical="center" wrapText="1"/>
    </xf>
    <xf numFmtId="0" fontId="6" fillId="0" borderId="9" xfId="0" applyFont="1" applyBorder="1" applyAlignment="1">
      <alignment horizontal="right" vertical="center" wrapText="1"/>
    </xf>
    <xf numFmtId="0" fontId="6" fillId="0" borderId="8" xfId="0" applyFont="1" applyBorder="1" applyAlignment="1">
      <alignment horizontal="righ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0" borderId="57" xfId="0" applyFont="1" applyBorder="1" applyAlignment="1">
      <alignment horizontal="lef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9" fillId="0" borderId="47" xfId="0" applyFont="1" applyBorder="1" applyAlignment="1">
      <alignment horizontal="left" vertical="center"/>
    </xf>
    <xf numFmtId="0" fontId="9" fillId="0" borderId="49" xfId="0" applyFont="1" applyBorder="1" applyAlignment="1">
      <alignment horizontal="left"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10" fillId="0" borderId="47" xfId="0" applyFont="1" applyBorder="1" applyAlignment="1">
      <alignment horizontal="left" vertical="center"/>
    </xf>
    <xf numFmtId="0" fontId="10" fillId="0" borderId="49" xfId="0" applyFont="1" applyBorder="1" applyAlignment="1">
      <alignment horizontal="left"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6" fillId="0" borderId="40" xfId="0" applyFont="1" applyBorder="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620927</xdr:colOff>
      <xdr:row>27</xdr:row>
      <xdr:rowOff>168088</xdr:rowOff>
    </xdr:from>
    <xdr:to>
      <xdr:col>4</xdr:col>
      <xdr:colOff>1016246</xdr:colOff>
      <xdr:row>28</xdr:row>
      <xdr:rowOff>178672</xdr:rowOff>
    </xdr:to>
    <xdr:sp macro="" textlink="">
      <xdr:nvSpPr>
        <xdr:cNvPr id="2" name="Text Box 33">
          <a:extLst>
            <a:ext uri="{FF2B5EF4-FFF2-40B4-BE49-F238E27FC236}">
              <a16:creationId xmlns:a16="http://schemas.microsoft.com/office/drawing/2014/main" id="{00000000-0008-0000-0000-000002000000}"/>
            </a:ext>
          </a:extLst>
        </xdr:cNvPr>
        <xdr:cNvSpPr txBox="1">
          <a:spLocks noChangeArrowheads="1"/>
        </xdr:cNvSpPr>
      </xdr:nvSpPr>
      <xdr:spPr bwMode="auto">
        <a:xfrm>
          <a:off x="3792752" y="15846238"/>
          <a:ext cx="395319" cy="3820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twoCellAnchor>
    <xdr:from>
      <xdr:col>8</xdr:col>
      <xdr:colOff>750796</xdr:colOff>
      <xdr:row>27</xdr:row>
      <xdr:rowOff>156882</xdr:rowOff>
    </xdr:from>
    <xdr:to>
      <xdr:col>9</xdr:col>
      <xdr:colOff>47939</xdr:colOff>
      <xdr:row>28</xdr:row>
      <xdr:rowOff>162858</xdr:rowOff>
    </xdr:to>
    <xdr:sp macro="" textlink="">
      <xdr:nvSpPr>
        <xdr:cNvPr id="3" name="Text Box 33">
          <a:extLst>
            <a:ext uri="{FF2B5EF4-FFF2-40B4-BE49-F238E27FC236}">
              <a16:creationId xmlns:a16="http://schemas.microsoft.com/office/drawing/2014/main" id="{00000000-0008-0000-0000-000003000000}"/>
            </a:ext>
          </a:extLst>
        </xdr:cNvPr>
        <xdr:cNvSpPr txBox="1">
          <a:spLocks noChangeArrowheads="1"/>
        </xdr:cNvSpPr>
      </xdr:nvSpPr>
      <xdr:spPr bwMode="auto">
        <a:xfrm>
          <a:off x="7256371" y="15835032"/>
          <a:ext cx="392518" cy="37745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620927</xdr:colOff>
      <xdr:row>39</xdr:row>
      <xdr:rowOff>168088</xdr:rowOff>
    </xdr:from>
    <xdr:to>
      <xdr:col>4</xdr:col>
      <xdr:colOff>1016246</xdr:colOff>
      <xdr:row>40</xdr:row>
      <xdr:rowOff>178672</xdr:rowOff>
    </xdr:to>
    <xdr:sp macro="" textlink="">
      <xdr:nvSpPr>
        <xdr:cNvPr id="4" name="Text Box 33">
          <a:extLst>
            <a:ext uri="{FF2B5EF4-FFF2-40B4-BE49-F238E27FC236}">
              <a16:creationId xmlns:a16="http://schemas.microsoft.com/office/drawing/2014/main" id="{00000000-0008-0000-0100-000004000000}"/>
            </a:ext>
          </a:extLst>
        </xdr:cNvPr>
        <xdr:cNvSpPr txBox="1">
          <a:spLocks noChangeArrowheads="1"/>
        </xdr:cNvSpPr>
      </xdr:nvSpPr>
      <xdr:spPr bwMode="auto">
        <a:xfrm>
          <a:off x="3792192" y="15968382"/>
          <a:ext cx="395319" cy="3803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twoCellAnchor>
    <xdr:from>
      <xdr:col>8</xdr:col>
      <xdr:colOff>750796</xdr:colOff>
      <xdr:row>39</xdr:row>
      <xdr:rowOff>156882</xdr:rowOff>
    </xdr:from>
    <xdr:to>
      <xdr:col>9</xdr:col>
      <xdr:colOff>47939</xdr:colOff>
      <xdr:row>40</xdr:row>
      <xdr:rowOff>162858</xdr:rowOff>
    </xdr:to>
    <xdr:sp macro="" textlink="">
      <xdr:nvSpPr>
        <xdr:cNvPr id="7" name="Text Box 33">
          <a:extLst>
            <a:ext uri="{FF2B5EF4-FFF2-40B4-BE49-F238E27FC236}">
              <a16:creationId xmlns:a16="http://schemas.microsoft.com/office/drawing/2014/main" id="{00000000-0008-0000-0100-000007000000}"/>
            </a:ext>
          </a:extLst>
        </xdr:cNvPr>
        <xdr:cNvSpPr txBox="1">
          <a:spLocks noChangeArrowheads="1"/>
        </xdr:cNvSpPr>
      </xdr:nvSpPr>
      <xdr:spPr bwMode="auto">
        <a:xfrm>
          <a:off x="7261414" y="15957176"/>
          <a:ext cx="395319" cy="37577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620927</xdr:colOff>
      <xdr:row>39</xdr:row>
      <xdr:rowOff>168088</xdr:rowOff>
    </xdr:from>
    <xdr:to>
      <xdr:col>4</xdr:col>
      <xdr:colOff>1016246</xdr:colOff>
      <xdr:row>40</xdr:row>
      <xdr:rowOff>178672</xdr:rowOff>
    </xdr:to>
    <xdr:sp macro="" textlink="">
      <xdr:nvSpPr>
        <xdr:cNvPr id="2" name="Text Box 33">
          <a:extLst>
            <a:ext uri="{FF2B5EF4-FFF2-40B4-BE49-F238E27FC236}">
              <a16:creationId xmlns:a16="http://schemas.microsoft.com/office/drawing/2014/main" id="{00000000-0008-0000-0300-000002000000}"/>
            </a:ext>
          </a:extLst>
        </xdr:cNvPr>
        <xdr:cNvSpPr txBox="1">
          <a:spLocks noChangeArrowheads="1"/>
        </xdr:cNvSpPr>
      </xdr:nvSpPr>
      <xdr:spPr bwMode="auto">
        <a:xfrm>
          <a:off x="3792752" y="15846238"/>
          <a:ext cx="395319" cy="3820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twoCellAnchor>
    <xdr:from>
      <xdr:col>8</xdr:col>
      <xdr:colOff>750796</xdr:colOff>
      <xdr:row>39</xdr:row>
      <xdr:rowOff>156882</xdr:rowOff>
    </xdr:from>
    <xdr:to>
      <xdr:col>9</xdr:col>
      <xdr:colOff>47939</xdr:colOff>
      <xdr:row>40</xdr:row>
      <xdr:rowOff>162858</xdr:rowOff>
    </xdr:to>
    <xdr:sp macro="" textlink="">
      <xdr:nvSpPr>
        <xdr:cNvPr id="3" name="Text Box 33">
          <a:extLst>
            <a:ext uri="{FF2B5EF4-FFF2-40B4-BE49-F238E27FC236}">
              <a16:creationId xmlns:a16="http://schemas.microsoft.com/office/drawing/2014/main" id="{00000000-0008-0000-0300-000003000000}"/>
            </a:ext>
          </a:extLst>
        </xdr:cNvPr>
        <xdr:cNvSpPr txBox="1">
          <a:spLocks noChangeArrowheads="1"/>
        </xdr:cNvSpPr>
      </xdr:nvSpPr>
      <xdr:spPr bwMode="auto">
        <a:xfrm>
          <a:off x="7256371" y="15835032"/>
          <a:ext cx="392518" cy="37745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V30"/>
  <sheetViews>
    <sheetView tabSelected="1" showOutlineSymbols="0" zoomScale="85" zoomScaleNormal="85" workbookViewId="0">
      <selection activeCell="B11" sqref="B11:D12"/>
    </sheetView>
  </sheetViews>
  <sheetFormatPr defaultColWidth="8.90625" defaultRowHeight="19.5" customHeight="1" x14ac:dyDescent="0.2"/>
  <cols>
    <col min="1" max="1" width="4" style="2" customWidth="1"/>
    <col min="2" max="2" width="8.90625" style="2" customWidth="1"/>
    <col min="3" max="6" width="14.36328125" style="2" customWidth="1"/>
    <col min="7" max="8" width="7.453125" style="3" customWidth="1"/>
    <col min="9" max="10" width="14.36328125" style="4" customWidth="1"/>
    <col min="11" max="13" width="14.36328125" style="55" customWidth="1"/>
    <col min="14" max="14" width="15" style="2" customWidth="1"/>
    <col min="15" max="16384" width="8.90625" style="2"/>
  </cols>
  <sheetData>
    <row r="1" spans="1:22" customFormat="1" ht="18" customHeight="1" x14ac:dyDescent="0.2">
      <c r="A1" s="2"/>
      <c r="B1" s="32" t="s">
        <v>9</v>
      </c>
      <c r="C1" s="32"/>
      <c r="D1" s="32"/>
      <c r="E1" s="32"/>
      <c r="F1" s="32"/>
      <c r="G1" s="32"/>
      <c r="H1" s="32"/>
      <c r="I1" s="32"/>
      <c r="J1" s="32"/>
      <c r="K1" s="32"/>
      <c r="L1" s="32"/>
      <c r="M1" s="32"/>
      <c r="N1" s="32"/>
      <c r="O1" s="32"/>
      <c r="P1" s="32"/>
      <c r="Q1" s="32"/>
      <c r="R1" s="32"/>
      <c r="S1" s="32"/>
      <c r="T1" s="32"/>
      <c r="U1" s="32"/>
      <c r="V1" s="32"/>
    </row>
    <row r="2" spans="1:22" customFormat="1" ht="21.75" customHeight="1" x14ac:dyDescent="0.2">
      <c r="A2" s="2"/>
      <c r="B2" s="33" t="s">
        <v>124</v>
      </c>
      <c r="C2" s="32"/>
      <c r="D2" s="32"/>
      <c r="E2" s="32"/>
      <c r="F2" s="32"/>
      <c r="G2" s="32"/>
      <c r="H2" s="32"/>
      <c r="I2" s="32"/>
      <c r="J2" s="32"/>
      <c r="K2" s="32"/>
      <c r="L2" s="32"/>
      <c r="M2" s="32"/>
      <c r="N2" s="32"/>
      <c r="O2" s="32"/>
      <c r="P2" s="32"/>
      <c r="Q2" s="32"/>
      <c r="R2" s="32"/>
      <c r="S2" s="32"/>
      <c r="T2" s="32"/>
      <c r="U2" s="32"/>
      <c r="V2" s="32"/>
    </row>
    <row r="3" spans="1:22" customFormat="1" ht="7.5" customHeight="1" x14ac:dyDescent="0.2">
      <c r="A3" s="33"/>
      <c r="B3" s="32"/>
      <c r="C3" s="32"/>
      <c r="D3" s="32"/>
      <c r="E3" s="32"/>
      <c r="F3" s="32"/>
      <c r="G3" s="32"/>
      <c r="H3" s="32"/>
      <c r="I3" s="32"/>
      <c r="J3" s="32"/>
      <c r="K3" s="32"/>
      <c r="L3" s="32"/>
      <c r="M3" s="32"/>
      <c r="N3" s="32"/>
      <c r="O3" s="32"/>
      <c r="P3" s="32"/>
      <c r="Q3" s="32"/>
      <c r="R3" s="32"/>
      <c r="S3" s="32"/>
      <c r="T3" s="32"/>
      <c r="U3" s="32"/>
      <c r="V3" s="32"/>
    </row>
    <row r="4" spans="1:22" customFormat="1" ht="22.5" customHeight="1" x14ac:dyDescent="0.2">
      <c r="A4" s="2"/>
      <c r="B4" s="40" t="s">
        <v>127</v>
      </c>
      <c r="C4" s="34"/>
      <c r="D4" s="34"/>
      <c r="E4" s="34"/>
      <c r="F4" s="34"/>
      <c r="G4" s="34"/>
      <c r="H4" s="34"/>
      <c r="I4" s="34"/>
      <c r="J4" s="34"/>
      <c r="K4" s="34"/>
      <c r="L4" s="34"/>
      <c r="M4" s="32"/>
      <c r="N4" s="32"/>
      <c r="O4" s="32"/>
      <c r="P4" s="32"/>
      <c r="Q4" s="32"/>
      <c r="R4" s="32"/>
      <c r="S4" s="32"/>
      <c r="T4" s="32"/>
      <c r="U4" s="32"/>
      <c r="V4" s="32"/>
    </row>
    <row r="5" spans="1:22" customFormat="1" ht="22.5" customHeight="1" x14ac:dyDescent="0.2">
      <c r="A5" s="2"/>
      <c r="B5" s="40" t="s">
        <v>135</v>
      </c>
      <c r="C5" s="34"/>
      <c r="D5" s="34"/>
      <c r="E5" s="34"/>
      <c r="F5" s="34"/>
      <c r="G5" s="34"/>
      <c r="H5" s="34"/>
      <c r="I5" s="34"/>
      <c r="J5" s="34"/>
      <c r="K5" s="34"/>
      <c r="L5" s="34"/>
      <c r="M5" s="32"/>
      <c r="N5" s="32"/>
      <c r="O5" s="32"/>
      <c r="P5" s="32"/>
      <c r="Q5" s="32"/>
      <c r="R5" s="32"/>
      <c r="S5" s="32"/>
      <c r="T5" s="32"/>
      <c r="U5" s="32"/>
      <c r="V5" s="32"/>
    </row>
    <row r="6" spans="1:22" customFormat="1" ht="22.5" customHeight="1" x14ac:dyDescent="0.2">
      <c r="A6" s="2"/>
      <c r="B6" s="41" t="s">
        <v>125</v>
      </c>
      <c r="C6" s="34"/>
      <c r="D6" s="34"/>
      <c r="E6" s="34"/>
      <c r="F6" s="34"/>
      <c r="G6" s="34"/>
      <c r="H6" s="34"/>
      <c r="I6" s="34"/>
      <c r="J6" s="34"/>
      <c r="K6" s="34"/>
      <c r="L6" s="34"/>
      <c r="M6" s="32"/>
      <c r="N6" s="32"/>
      <c r="O6" s="32"/>
      <c r="P6" s="32"/>
      <c r="Q6" s="32"/>
      <c r="R6" s="32"/>
      <c r="S6" s="32"/>
      <c r="T6" s="32"/>
      <c r="U6" s="32"/>
      <c r="V6" s="32"/>
    </row>
    <row r="7" spans="1:22" customFormat="1" ht="14.25" customHeight="1" x14ac:dyDescent="0.2">
      <c r="A7" s="2"/>
      <c r="B7" s="41"/>
      <c r="C7" s="34"/>
      <c r="D7" s="34"/>
      <c r="E7" s="34"/>
      <c r="F7" s="34"/>
      <c r="G7" s="34"/>
      <c r="H7" s="34"/>
      <c r="I7" s="34"/>
      <c r="J7" s="34"/>
      <c r="K7" s="34"/>
      <c r="L7" s="34"/>
      <c r="M7" s="32"/>
      <c r="N7" s="32"/>
      <c r="O7" s="32"/>
      <c r="P7" s="32"/>
      <c r="Q7" s="32"/>
      <c r="R7" s="32"/>
      <c r="S7" s="32"/>
      <c r="T7" s="32"/>
      <c r="U7" s="32"/>
      <c r="V7" s="32"/>
    </row>
    <row r="8" spans="1:22" customFormat="1" ht="30" customHeight="1" x14ac:dyDescent="0.2">
      <c r="A8" s="32"/>
      <c r="B8" s="35" t="s">
        <v>126</v>
      </c>
      <c r="C8" s="34"/>
      <c r="D8" s="34"/>
      <c r="E8" s="34"/>
      <c r="F8" s="34"/>
      <c r="G8" s="34"/>
      <c r="H8" s="34"/>
      <c r="I8" s="34"/>
      <c r="J8" s="34"/>
      <c r="K8" s="34"/>
      <c r="L8" s="34"/>
      <c r="M8" s="32"/>
      <c r="N8" s="32"/>
      <c r="O8" s="32"/>
      <c r="P8" s="32"/>
      <c r="Q8" s="32"/>
      <c r="R8" s="32"/>
      <c r="S8" s="32"/>
      <c r="T8" s="32"/>
      <c r="U8" s="32"/>
      <c r="V8" s="32"/>
    </row>
    <row r="9" spans="1:22" ht="23.25" customHeight="1" x14ac:dyDescent="0.2">
      <c r="B9" t="s">
        <v>9</v>
      </c>
      <c r="C9"/>
      <c r="D9"/>
      <c r="E9"/>
      <c r="F9"/>
      <c r="G9" s="1"/>
      <c r="H9" s="1"/>
      <c r="I9"/>
      <c r="J9"/>
      <c r="K9" s="54"/>
      <c r="L9" s="54"/>
      <c r="M9" s="54"/>
    </row>
    <row r="10" spans="1:22" s="60" customFormat="1" ht="26.25" customHeight="1" x14ac:dyDescent="0.2">
      <c r="B10" s="61" t="s">
        <v>328</v>
      </c>
      <c r="G10" s="62"/>
      <c r="H10" s="62"/>
      <c r="K10" s="63"/>
      <c r="L10" s="63"/>
      <c r="M10" s="63"/>
    </row>
    <row r="11" spans="1:22" ht="19.5" customHeight="1" x14ac:dyDescent="0.2">
      <c r="B11" s="80" t="s">
        <v>116</v>
      </c>
      <c r="C11" s="80"/>
      <c r="D11" s="80"/>
      <c r="E11" s="80"/>
      <c r="F11" s="80"/>
      <c r="G11" s="80"/>
      <c r="H11" s="80"/>
      <c r="I11" s="82" t="s">
        <v>115</v>
      </c>
      <c r="J11" s="66"/>
      <c r="K11" s="77" t="s">
        <v>149</v>
      </c>
      <c r="L11" s="77" t="s">
        <v>133</v>
      </c>
      <c r="M11" s="77" t="s">
        <v>150</v>
      </c>
    </row>
    <row r="12" spans="1:22" ht="19.5" customHeight="1" x14ac:dyDescent="0.2">
      <c r="B12" s="81"/>
      <c r="C12" s="81"/>
      <c r="D12" s="81"/>
      <c r="E12" s="81"/>
      <c r="F12" s="81"/>
      <c r="G12" s="81"/>
      <c r="H12" s="81"/>
      <c r="I12" s="83"/>
      <c r="J12" s="66"/>
      <c r="K12" s="78"/>
      <c r="L12" s="78"/>
      <c r="M12" s="78"/>
    </row>
    <row r="13" spans="1:22" ht="26.25" customHeight="1" x14ac:dyDescent="0.2">
      <c r="B13" s="51" t="s">
        <v>31</v>
      </c>
      <c r="C13" s="52" t="s">
        <v>0</v>
      </c>
      <c r="D13" s="53" t="s">
        <v>1</v>
      </c>
      <c r="E13" s="52" t="s">
        <v>2</v>
      </c>
      <c r="F13" s="53" t="s">
        <v>3</v>
      </c>
      <c r="G13" s="51" t="s">
        <v>6</v>
      </c>
      <c r="H13" s="51" t="s">
        <v>4</v>
      </c>
      <c r="I13" s="51" t="s">
        <v>5</v>
      </c>
      <c r="J13" s="51" t="s">
        <v>136</v>
      </c>
      <c r="K13" s="79"/>
      <c r="L13" s="79"/>
      <c r="M13" s="79"/>
    </row>
    <row r="14" spans="1:22" ht="36.75" customHeight="1" x14ac:dyDescent="0.2">
      <c r="A14" s="2">
        <v>1</v>
      </c>
      <c r="B14" s="64"/>
      <c r="C14" s="43"/>
      <c r="D14" s="44"/>
      <c r="E14" s="45" t="str">
        <f>PHONETIC(C14)</f>
        <v/>
      </c>
      <c r="F14" s="46" t="str">
        <f>PHONETIC(D14)</f>
        <v/>
      </c>
      <c r="G14" s="47"/>
      <c r="H14" s="47" t="s">
        <v>34</v>
      </c>
      <c r="I14" s="50"/>
      <c r="J14" s="50"/>
      <c r="K14" s="68"/>
      <c r="L14" s="70"/>
      <c r="M14" s="69" t="str">
        <f>IF(L14="補欠","ロードレース","")</f>
        <v/>
      </c>
      <c r="N14" s="5"/>
    </row>
    <row r="15" spans="1:22" ht="36.75" customHeight="1" x14ac:dyDescent="0.2">
      <c r="A15" s="2">
        <v>2</v>
      </c>
      <c r="B15" s="64"/>
      <c r="C15" s="48"/>
      <c r="D15" s="49"/>
      <c r="E15" s="45" t="str">
        <f t="shared" ref="E15:F18" si="0">PHONETIC(C15)</f>
        <v/>
      </c>
      <c r="F15" s="46" t="str">
        <f t="shared" si="0"/>
        <v/>
      </c>
      <c r="G15" s="47"/>
      <c r="H15" s="47" t="s">
        <v>34</v>
      </c>
      <c r="I15" s="50"/>
      <c r="J15" s="50"/>
      <c r="K15" s="68"/>
      <c r="L15" s="70"/>
      <c r="M15" s="69" t="str">
        <f t="shared" ref="M15:M18" si="1">IF(L15="補欠","ロードレース","")</f>
        <v/>
      </c>
      <c r="N15" s="5"/>
    </row>
    <row r="16" spans="1:22" ht="36.75" customHeight="1" x14ac:dyDescent="0.2">
      <c r="A16" s="2">
        <v>3</v>
      </c>
      <c r="B16" s="64"/>
      <c r="C16" s="48"/>
      <c r="D16" s="49"/>
      <c r="E16" s="45" t="str">
        <f t="shared" si="0"/>
        <v/>
      </c>
      <c r="F16" s="46" t="str">
        <f t="shared" si="0"/>
        <v/>
      </c>
      <c r="G16" s="47"/>
      <c r="H16" s="47" t="s">
        <v>34</v>
      </c>
      <c r="I16" s="50"/>
      <c r="J16" s="50"/>
      <c r="K16" s="68"/>
      <c r="L16" s="70"/>
      <c r="M16" s="69" t="str">
        <f t="shared" si="1"/>
        <v/>
      </c>
      <c r="N16" s="5"/>
    </row>
    <row r="17" spans="1:16" ht="36.75" customHeight="1" x14ac:dyDescent="0.2">
      <c r="A17" s="2">
        <v>4</v>
      </c>
      <c r="B17" s="64"/>
      <c r="C17" s="48"/>
      <c r="D17" s="49"/>
      <c r="E17" s="45" t="str">
        <f t="shared" si="0"/>
        <v/>
      </c>
      <c r="F17" s="46" t="str">
        <f t="shared" si="0"/>
        <v/>
      </c>
      <c r="G17" s="47"/>
      <c r="H17" s="47" t="s">
        <v>34</v>
      </c>
      <c r="I17" s="50"/>
      <c r="J17" s="50"/>
      <c r="K17" s="68"/>
      <c r="L17" s="70"/>
      <c r="M17" s="69" t="str">
        <f t="shared" si="1"/>
        <v/>
      </c>
      <c r="N17" s="5"/>
    </row>
    <row r="18" spans="1:16" ht="36.75" customHeight="1" x14ac:dyDescent="0.2">
      <c r="A18" s="2">
        <v>5</v>
      </c>
      <c r="B18" s="64"/>
      <c r="C18" s="48"/>
      <c r="D18" s="49"/>
      <c r="E18" s="45" t="str">
        <f t="shared" si="0"/>
        <v/>
      </c>
      <c r="F18" s="46" t="str">
        <f t="shared" si="0"/>
        <v/>
      </c>
      <c r="G18" s="47"/>
      <c r="H18" s="47" t="s">
        <v>34</v>
      </c>
      <c r="I18" s="50"/>
      <c r="J18" s="50"/>
      <c r="K18" s="68"/>
      <c r="L18" s="70"/>
      <c r="M18" s="69" t="str">
        <f t="shared" si="1"/>
        <v/>
      </c>
      <c r="N18" s="5"/>
    </row>
    <row r="19" spans="1:16" ht="15" customHeight="1" x14ac:dyDescent="0.2">
      <c r="B19" s="71"/>
      <c r="C19" s="57"/>
      <c r="D19" s="57"/>
      <c r="E19" s="58"/>
      <c r="F19" s="58"/>
      <c r="G19" s="58"/>
      <c r="H19" s="58"/>
      <c r="I19" s="58"/>
      <c r="J19" s="58"/>
      <c r="K19" s="73"/>
      <c r="L19" s="72"/>
      <c r="M19" s="73"/>
    </row>
    <row r="20" spans="1:16" s="74" customFormat="1" ht="22.5" customHeight="1" x14ac:dyDescent="0.2">
      <c r="B20" s="76" t="s">
        <v>160</v>
      </c>
      <c r="C20" s="75"/>
      <c r="D20" s="75"/>
      <c r="E20" s="73"/>
      <c r="F20" s="73"/>
      <c r="G20" s="73"/>
      <c r="H20" s="73"/>
      <c r="I20" s="73"/>
      <c r="J20" s="73"/>
      <c r="K20" s="73"/>
      <c r="L20" s="72"/>
      <c r="M20" s="73"/>
    </row>
    <row r="21" spans="1:16" s="74" customFormat="1" ht="22.5" customHeight="1" x14ac:dyDescent="0.2">
      <c r="B21" s="76" t="s">
        <v>157</v>
      </c>
      <c r="C21" s="75"/>
      <c r="D21" s="75"/>
      <c r="E21" s="73"/>
      <c r="F21" s="73"/>
      <c r="G21" s="73"/>
      <c r="H21" s="73"/>
      <c r="I21" s="73"/>
      <c r="J21" s="73"/>
      <c r="K21" s="73"/>
      <c r="L21" s="72"/>
      <c r="M21" s="73"/>
    </row>
    <row r="22" spans="1:16" s="74" customFormat="1" ht="22.5" customHeight="1" x14ac:dyDescent="0.2">
      <c r="B22" s="76" t="s">
        <v>158</v>
      </c>
      <c r="C22" s="75"/>
      <c r="D22" s="75"/>
      <c r="E22" s="73"/>
      <c r="F22" s="73"/>
      <c r="G22" s="73"/>
      <c r="H22" s="73"/>
      <c r="I22" s="73"/>
      <c r="J22" s="73"/>
      <c r="K22" s="73"/>
      <c r="L22" s="72"/>
      <c r="M22" s="73"/>
    </row>
    <row r="23" spans="1:16" s="74" customFormat="1" ht="22.5" customHeight="1" x14ac:dyDescent="0.2">
      <c r="B23" s="76" t="s">
        <v>159</v>
      </c>
      <c r="C23" s="75"/>
      <c r="D23" s="75"/>
      <c r="E23" s="73"/>
      <c r="F23" s="73"/>
      <c r="G23" s="73"/>
      <c r="H23" s="73"/>
      <c r="I23" s="73"/>
      <c r="J23" s="73"/>
      <c r="K23" s="73"/>
      <c r="L23" s="72"/>
      <c r="M23" s="73"/>
    </row>
    <row r="24" spans="1:16" ht="15" customHeight="1" x14ac:dyDescent="0.2">
      <c r="B24" s="56"/>
      <c r="C24" s="57"/>
      <c r="D24" s="57"/>
      <c r="E24" s="58"/>
      <c r="F24" s="58"/>
      <c r="G24" s="58"/>
      <c r="H24" s="58"/>
      <c r="I24" s="58"/>
      <c r="J24" s="58"/>
      <c r="K24" s="58"/>
      <c r="L24" s="59"/>
      <c r="M24" s="59"/>
    </row>
    <row r="25" spans="1:16" ht="22.5" customHeight="1" thickBot="1" x14ac:dyDescent="0.25">
      <c r="B25" s="67" t="s">
        <v>117</v>
      </c>
      <c r="C25" s="67"/>
      <c r="D25" s="67"/>
      <c r="E25" s="67"/>
      <c r="F25" s="67"/>
      <c r="G25" s="67"/>
      <c r="H25" s="67"/>
      <c r="I25" s="67"/>
      <c r="J25" s="67"/>
      <c r="L25" s="59"/>
      <c r="M25" s="59"/>
    </row>
    <row r="26" spans="1:16" ht="29.25" customHeight="1" x14ac:dyDescent="0.2">
      <c r="A26" s="32"/>
      <c r="B26" s="86" t="s">
        <v>118</v>
      </c>
      <c r="C26" s="87"/>
      <c r="D26" s="90" t="s">
        <v>156</v>
      </c>
      <c r="E26" s="91"/>
      <c r="F26" s="87" t="s">
        <v>119</v>
      </c>
      <c r="G26" s="87"/>
      <c r="H26" s="94" t="s">
        <v>122</v>
      </c>
      <c r="I26" s="95"/>
      <c r="J26" s="36"/>
      <c r="K26" s="36"/>
      <c r="L26" s="36"/>
      <c r="M26" s="37"/>
      <c r="N26" s="32"/>
      <c r="O26" s="32"/>
      <c r="P26" s="32"/>
    </row>
    <row r="27" spans="1:16" ht="29.25" customHeight="1" x14ac:dyDescent="0.2">
      <c r="A27" s="32"/>
      <c r="B27" s="88"/>
      <c r="C27" s="89"/>
      <c r="D27" s="92"/>
      <c r="E27" s="93"/>
      <c r="F27" s="89"/>
      <c r="G27" s="89"/>
      <c r="H27" s="96" t="s">
        <v>123</v>
      </c>
      <c r="I27" s="97"/>
      <c r="J27" s="97"/>
      <c r="K27" s="97"/>
      <c r="L27" s="97"/>
      <c r="M27" s="98"/>
      <c r="N27" s="32"/>
      <c r="O27" s="32"/>
      <c r="P27" s="32"/>
    </row>
    <row r="28" spans="1:16" ht="29.25" customHeight="1" x14ac:dyDescent="0.2">
      <c r="A28" s="32"/>
      <c r="B28" s="88" t="s">
        <v>120</v>
      </c>
      <c r="C28" s="89"/>
      <c r="D28" s="101"/>
      <c r="E28" s="102"/>
      <c r="F28" s="89" t="s">
        <v>121</v>
      </c>
      <c r="G28" s="89"/>
      <c r="H28" s="105"/>
      <c r="I28" s="106"/>
      <c r="J28" s="42" t="s">
        <v>129</v>
      </c>
      <c r="K28" s="38"/>
      <c r="L28" s="42" t="s">
        <v>128</v>
      </c>
      <c r="M28" s="39"/>
      <c r="N28" s="32"/>
      <c r="O28" s="32"/>
      <c r="P28" s="32"/>
    </row>
    <row r="29" spans="1:16" ht="29.25" customHeight="1" thickBot="1" x14ac:dyDescent="0.25">
      <c r="A29" s="32"/>
      <c r="B29" s="99"/>
      <c r="C29" s="100"/>
      <c r="D29" s="103"/>
      <c r="E29" s="104"/>
      <c r="F29" s="100"/>
      <c r="G29" s="100"/>
      <c r="H29" s="107"/>
      <c r="I29" s="108"/>
      <c r="J29" s="84"/>
      <c r="K29" s="109"/>
      <c r="L29" s="84"/>
      <c r="M29" s="85"/>
      <c r="N29" s="32"/>
    </row>
    <row r="30" spans="1:16" ht="22.5" customHeight="1" x14ac:dyDescent="0.2">
      <c r="B30" s="56"/>
      <c r="C30" s="57"/>
      <c r="D30" s="57"/>
      <c r="E30" s="58"/>
      <c r="F30" s="58"/>
      <c r="G30" s="58"/>
      <c r="H30" s="58"/>
      <c r="I30" s="58"/>
      <c r="J30" s="58"/>
      <c r="K30" s="58"/>
      <c r="L30" s="59"/>
      <c r="M30" s="59"/>
    </row>
  </sheetData>
  <mergeCells count="17">
    <mergeCell ref="L29:M29"/>
    <mergeCell ref="B26:C27"/>
    <mergeCell ref="D26:E27"/>
    <mergeCell ref="F26:G27"/>
    <mergeCell ref="H26:I26"/>
    <mergeCell ref="H27:M27"/>
    <mergeCell ref="B28:C29"/>
    <mergeCell ref="D28:E29"/>
    <mergeCell ref="F28:G29"/>
    <mergeCell ref="H28:I29"/>
    <mergeCell ref="J29:K29"/>
    <mergeCell ref="M11:M13"/>
    <mergeCell ref="B11:D12"/>
    <mergeCell ref="E11:H12"/>
    <mergeCell ref="I11:I12"/>
    <mergeCell ref="K11:K13"/>
    <mergeCell ref="L11:L13"/>
  </mergeCells>
  <phoneticPr fontId="2"/>
  <dataValidations count="7">
    <dataValidation type="list" allowBlank="1" showInputMessage="1" showErrorMessage="1" promptTitle="所属" prompt="プルダウンリストから選択してください。リストにない学校や今年度新たに登録した学校は直接入力してください。" sqref="I24:J24" xr:uid="{00000000-0002-0000-0000-000000000000}">
      <formula1>$E$10:$E$70</formula1>
    </dataValidation>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E24:F24 E14:F19" xr:uid="{00000000-0002-0000-0000-000001000000}"/>
    <dataValidation type="list" allowBlank="1" showInputMessage="1" showErrorMessage="1" errorTitle="性別" error="プルダウンリストから選択してください。" promptTitle="性別" prompt="プルダウンリストから選択してください。" sqref="H24 H14:H19" xr:uid="{00000000-0002-0000-0000-000002000000}">
      <formula1>"男,女"</formula1>
    </dataValidation>
    <dataValidation type="list" allowBlank="1" showInputMessage="1" showErrorMessage="1" promptTitle="種目２" prompt="プルダウンリストから選択してください。" sqref="L24:M24" xr:uid="{00000000-0002-0000-0000-000003000000}">
      <formula1>種目</formula1>
    </dataValidation>
    <dataValidation type="list" allowBlank="1" showInputMessage="1" showErrorMessage="1" promptTitle="種目１" prompt="プルダウンリストから選択してください。" sqref="K24" xr:uid="{00000000-0002-0000-0000-000004000000}">
      <formula1>種目</formula1>
    </dataValidation>
    <dataValidation type="list" allowBlank="1" showInputMessage="1" showErrorMessage="1" promptTitle="学年" prompt="プルダウンリストから選択してください。" sqref="G14:G19" xr:uid="{00000000-0002-0000-0000-000005000000}">
      <formula1>学年</formula1>
    </dataValidation>
    <dataValidation type="whole" imeMode="halfAlpha" allowBlank="1" showInputMessage="1" showErrorMessage="1" error="半角数字で入力して下さい。" promptTitle="登録番号" prompt="陸連登録番号を半角数字の３桁もしくは４桁で入力してください。" sqref="B14:B19" xr:uid="{00000000-0002-0000-0000-000006000000}">
      <formula1>100</formula1>
      <formula2>9999</formula2>
    </dataValidation>
  </dataValidations>
  <pageMargins left="0.25" right="0.26" top="0.48" bottom="0.6" header="0.36" footer="0.41"/>
  <pageSetup paperSize="9" scale="64"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promptTitle="学年" prompt="プルダウンリストから選択してください。" xr:uid="{00000000-0002-0000-0000-000007000000}">
          <x14:formula1>
            <xm:f>'入力規則（変更不可）'!$A$2:$A$5</xm:f>
          </x14:formula1>
          <xm:sqref>G24</xm:sqref>
        </x14:dataValidation>
        <x14:dataValidation type="list" allowBlank="1" showInputMessage="1" promptTitle="ロードレース" prompt="プルダウンリストから選択してください。" xr:uid="{00000000-0002-0000-0000-000008000000}">
          <x14:formula1>
            <xm:f>'入力規則（変更不可）'!$C$9:$C$10</xm:f>
          </x14:formula1>
          <xm:sqref>M14:M19</xm:sqref>
        </x14:dataValidation>
        <x14:dataValidation type="list" allowBlank="1" showInputMessage="1" showErrorMessage="1" promptTitle="区間" prompt="プルダウンリストから選択してください。" xr:uid="{00000000-0002-0000-0000-000009000000}">
          <x14:formula1>
            <xm:f>'入力規則（変更不可）'!$D$2:$D$6</xm:f>
          </x14:formula1>
          <xm:sqref>L14:L19</xm:sqref>
        </x14:dataValidation>
        <x14:dataValidation type="list" allowBlank="1" showInputMessage="1" showErrorMessage="1" promptTitle="駅伝" prompt="プルダウンリストから選択してください。" xr:uid="{00000000-0002-0000-0000-00000A000000}">
          <x14:formula1>
            <xm:f>'入力規則（変更不可）'!$C$2:$C$5</xm:f>
          </x14:formula1>
          <xm:sqref>K14:K19</xm:sqref>
        </x14:dataValidation>
        <x14:dataValidation type="list" allowBlank="1" showInputMessage="1" showErrorMessage="1" promptTitle="健康状態" prompt="プルダウンリストから選択してください。" xr:uid="{00000000-0002-0000-0000-00000B000000}">
          <x14:formula1>
            <xm:f>'入力規則（変更不可）'!$F$2:$F$5</xm:f>
          </x14:formula1>
          <xm:sqref>J14:J19</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000-00000C000000}">
          <x14:formula1>
            <xm:f>'入力規則（変更不可）'!$E$2:$E$82</xm:f>
          </x14:formula1>
          <xm:sqref>I14:I19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autoPageBreaks="0" fitToPage="1"/>
  </sheetPr>
  <dimension ref="A1:P42"/>
  <sheetViews>
    <sheetView showOutlineSymbols="0" topLeftCell="A16" zoomScale="85" zoomScaleNormal="85" workbookViewId="0">
      <selection activeCell="G6" sqref="G6"/>
    </sheetView>
  </sheetViews>
  <sheetFormatPr defaultColWidth="8.90625" defaultRowHeight="19.5" customHeight="1" x14ac:dyDescent="0.2"/>
  <cols>
    <col min="1" max="1" width="4" style="2" customWidth="1"/>
    <col min="2" max="2" width="8.90625" style="2" customWidth="1"/>
    <col min="3" max="6" width="14.36328125" style="2" customWidth="1"/>
    <col min="7" max="8" width="7.453125" style="3" customWidth="1"/>
    <col min="9" max="10" width="14.36328125" style="4" customWidth="1"/>
    <col min="11" max="13" width="14.36328125" style="55" customWidth="1"/>
    <col min="14" max="14" width="15" style="2" customWidth="1"/>
    <col min="15" max="16384" width="8.90625" style="2"/>
  </cols>
  <sheetData>
    <row r="1" spans="1:14" ht="23.25" customHeight="1" x14ac:dyDescent="0.2">
      <c r="B1" t="s">
        <v>9</v>
      </c>
      <c r="C1"/>
      <c r="D1"/>
      <c r="E1"/>
      <c r="F1"/>
      <c r="G1" s="1"/>
      <c r="H1" s="1"/>
      <c r="I1"/>
      <c r="J1"/>
      <c r="K1" s="54"/>
      <c r="L1" s="54"/>
      <c r="M1" s="54"/>
    </row>
    <row r="2" spans="1:14" s="60" customFormat="1" ht="26.25" customHeight="1" x14ac:dyDescent="0.2">
      <c r="B2" s="61" t="s">
        <v>328</v>
      </c>
      <c r="G2" s="62"/>
      <c r="H2" s="62"/>
      <c r="K2" s="63"/>
      <c r="L2" s="63"/>
      <c r="M2" s="63"/>
    </row>
    <row r="3" spans="1:14" ht="19.5" customHeight="1" x14ac:dyDescent="0.2">
      <c r="B3" s="80" t="s">
        <v>116</v>
      </c>
      <c r="C3" s="80"/>
      <c r="D3" s="80"/>
      <c r="E3" s="80"/>
      <c r="F3" s="80"/>
      <c r="G3" s="80"/>
      <c r="H3" s="80"/>
      <c r="I3" s="82" t="s">
        <v>115</v>
      </c>
      <c r="J3" s="66"/>
      <c r="K3" s="77" t="s">
        <v>149</v>
      </c>
      <c r="L3" s="77" t="s">
        <v>133</v>
      </c>
      <c r="M3" s="77" t="s">
        <v>150</v>
      </c>
    </row>
    <row r="4" spans="1:14" ht="19.5" customHeight="1" x14ac:dyDescent="0.2">
      <c r="B4" s="81"/>
      <c r="C4" s="81"/>
      <c r="D4" s="81"/>
      <c r="E4" s="81"/>
      <c r="F4" s="81"/>
      <c r="G4" s="81"/>
      <c r="H4" s="81"/>
      <c r="I4" s="83"/>
      <c r="J4" s="66"/>
      <c r="K4" s="78"/>
      <c r="L4" s="78"/>
      <c r="M4" s="78"/>
    </row>
    <row r="5" spans="1:14" ht="26.25" customHeight="1" x14ac:dyDescent="0.2">
      <c r="B5" s="51" t="s">
        <v>31</v>
      </c>
      <c r="C5" s="52" t="s">
        <v>0</v>
      </c>
      <c r="D5" s="53" t="s">
        <v>1</v>
      </c>
      <c r="E5" s="52" t="s">
        <v>2</v>
      </c>
      <c r="F5" s="53" t="s">
        <v>3</v>
      </c>
      <c r="G5" s="51" t="s">
        <v>6</v>
      </c>
      <c r="H5" s="51" t="s">
        <v>4</v>
      </c>
      <c r="I5" s="51" t="s">
        <v>5</v>
      </c>
      <c r="J5" s="51" t="s">
        <v>136</v>
      </c>
      <c r="K5" s="79"/>
      <c r="L5" s="79"/>
      <c r="M5" s="79"/>
    </row>
    <row r="6" spans="1:14" ht="36.75" customHeight="1" x14ac:dyDescent="0.2">
      <c r="A6" s="2">
        <v>1</v>
      </c>
      <c r="B6" s="64"/>
      <c r="C6" s="43" t="e">
        <f>VLOOKUP(B6,'入力規則（変更不可）'!$H$1:$N$215,3,FALSE)</f>
        <v>#N/A</v>
      </c>
      <c r="D6" s="44" t="e">
        <f>VLOOKUP(B6,'入力規則（変更不可）'!$H$1:$N$215,4,FALSE)</f>
        <v>#N/A</v>
      </c>
      <c r="E6" s="45" t="e">
        <f>VLOOKUP(B6,'入力規則（変更不可）'!$H$1:$N$215,6,FALSE)</f>
        <v>#N/A</v>
      </c>
      <c r="F6" s="46" t="e">
        <f>VLOOKUP(B6,'入力規則（変更不可）'!$H$1:$N$215,7,FALSE)</f>
        <v>#N/A</v>
      </c>
      <c r="G6" s="47"/>
      <c r="H6" s="47" t="s">
        <v>34</v>
      </c>
      <c r="I6" s="50"/>
      <c r="J6" s="50"/>
      <c r="K6" s="68"/>
      <c r="L6" s="70"/>
      <c r="M6" s="69" t="str">
        <f>IF(L6="補欠","ロードレース","")</f>
        <v/>
      </c>
      <c r="N6" s="5"/>
    </row>
    <row r="7" spans="1:14" ht="36.75" customHeight="1" x14ac:dyDescent="0.2">
      <c r="A7" s="2">
        <v>2</v>
      </c>
      <c r="B7" s="64"/>
      <c r="C7" s="43" t="e">
        <f>VLOOKUP(B7,'入力規則（変更不可）'!$H$1:$N$215,3,FALSE)</f>
        <v>#N/A</v>
      </c>
      <c r="D7" s="44" t="e">
        <f>VLOOKUP(B7,'入力規則（変更不可）'!$H$1:$N$215,4,FALSE)</f>
        <v>#N/A</v>
      </c>
      <c r="E7" s="45" t="e">
        <f>VLOOKUP(B7,'入力規則（変更不可）'!$H$1:$N$215,6,FALSE)</f>
        <v>#N/A</v>
      </c>
      <c r="F7" s="46" t="e">
        <f>VLOOKUP(B7,'入力規則（変更不可）'!$H$1:$N$215,7,FALSE)</f>
        <v>#N/A</v>
      </c>
      <c r="G7" s="47"/>
      <c r="H7" s="47" t="s">
        <v>34</v>
      </c>
      <c r="I7" s="50"/>
      <c r="J7" s="50"/>
      <c r="K7" s="68"/>
      <c r="L7" s="70"/>
      <c r="M7" s="69" t="str">
        <f t="shared" ref="M7:M30" si="0">IF(L7="補欠","ロードレース","")</f>
        <v/>
      </c>
      <c r="N7" s="5"/>
    </row>
    <row r="8" spans="1:14" ht="36.75" customHeight="1" x14ac:dyDescent="0.2">
      <c r="A8" s="2">
        <v>3</v>
      </c>
      <c r="B8" s="64"/>
      <c r="C8" s="43" t="e">
        <f>VLOOKUP(B8,'入力規則（変更不可）'!$H$1:$N$215,3,FALSE)</f>
        <v>#N/A</v>
      </c>
      <c r="D8" s="44" t="e">
        <f>VLOOKUP(B8,'入力規則（変更不可）'!$H$1:$N$215,4,FALSE)</f>
        <v>#N/A</v>
      </c>
      <c r="E8" s="45" t="e">
        <f>VLOOKUP(B8,'入力規則（変更不可）'!$H$1:$N$215,6,FALSE)</f>
        <v>#N/A</v>
      </c>
      <c r="F8" s="46" t="e">
        <f>VLOOKUP(B8,'入力規則（変更不可）'!$H$1:$N$215,7,FALSE)</f>
        <v>#N/A</v>
      </c>
      <c r="G8" s="47"/>
      <c r="H8" s="47" t="s">
        <v>34</v>
      </c>
      <c r="I8" s="50"/>
      <c r="J8" s="50"/>
      <c r="K8" s="68"/>
      <c r="L8" s="70"/>
      <c r="M8" s="69" t="str">
        <f t="shared" si="0"/>
        <v/>
      </c>
      <c r="N8" s="5"/>
    </row>
    <row r="9" spans="1:14" ht="36.75" customHeight="1" x14ac:dyDescent="0.2">
      <c r="A9" s="2">
        <v>4</v>
      </c>
      <c r="B9" s="64"/>
      <c r="C9" s="43" t="e">
        <f>VLOOKUP(B9,'入力規則（変更不可）'!$H$1:$N$215,3,FALSE)</f>
        <v>#N/A</v>
      </c>
      <c r="D9" s="44" t="e">
        <f>VLOOKUP(B9,'入力規則（変更不可）'!$H$1:$N$215,4,FALSE)</f>
        <v>#N/A</v>
      </c>
      <c r="E9" s="45" t="e">
        <f>VLOOKUP(B9,'入力規則（変更不可）'!$H$1:$N$215,6,FALSE)</f>
        <v>#N/A</v>
      </c>
      <c r="F9" s="46" t="e">
        <f>VLOOKUP(B9,'入力規則（変更不可）'!$H$1:$N$215,7,FALSE)</f>
        <v>#N/A</v>
      </c>
      <c r="G9" s="47"/>
      <c r="H9" s="47" t="s">
        <v>34</v>
      </c>
      <c r="I9" s="50"/>
      <c r="J9" s="50"/>
      <c r="K9" s="68"/>
      <c r="L9" s="70"/>
      <c r="M9" s="69" t="str">
        <f t="shared" si="0"/>
        <v/>
      </c>
      <c r="N9" s="5"/>
    </row>
    <row r="10" spans="1:14" ht="36.75" customHeight="1" x14ac:dyDescent="0.2">
      <c r="A10" s="2">
        <v>5</v>
      </c>
      <c r="B10" s="64"/>
      <c r="C10" s="43" t="e">
        <f>VLOOKUP(B10,'入力規則（変更不可）'!$H$1:$N$215,3,FALSE)</f>
        <v>#N/A</v>
      </c>
      <c r="D10" s="44" t="e">
        <f>VLOOKUP(B10,'入力規則（変更不可）'!$H$1:$N$215,4,FALSE)</f>
        <v>#N/A</v>
      </c>
      <c r="E10" s="45" t="e">
        <f>VLOOKUP(B10,'入力規則（変更不可）'!$H$1:$N$215,6,FALSE)</f>
        <v>#N/A</v>
      </c>
      <c r="F10" s="46" t="e">
        <f>VLOOKUP(B10,'入力規則（変更不可）'!$H$1:$N$215,7,FALSE)</f>
        <v>#N/A</v>
      </c>
      <c r="G10" s="47"/>
      <c r="H10" s="47" t="s">
        <v>34</v>
      </c>
      <c r="I10" s="50"/>
      <c r="J10" s="50"/>
      <c r="K10" s="68"/>
      <c r="L10" s="70"/>
      <c r="M10" s="69" t="str">
        <f t="shared" si="0"/>
        <v/>
      </c>
      <c r="N10" s="5"/>
    </row>
    <row r="11" spans="1:14" ht="36.75" customHeight="1" x14ac:dyDescent="0.2">
      <c r="A11" s="2">
        <v>6</v>
      </c>
      <c r="B11" s="64"/>
      <c r="C11" s="43" t="e">
        <f>VLOOKUP(B11,'入力規則（変更不可）'!$H$1:$N$215,3,FALSE)</f>
        <v>#N/A</v>
      </c>
      <c r="D11" s="44" t="e">
        <f>VLOOKUP(B11,'入力規則（変更不可）'!$H$1:$N$215,4,FALSE)</f>
        <v>#N/A</v>
      </c>
      <c r="E11" s="45" t="e">
        <f>VLOOKUP(B11,'入力規則（変更不可）'!$H$1:$N$215,6,FALSE)</f>
        <v>#N/A</v>
      </c>
      <c r="F11" s="46" t="e">
        <f>VLOOKUP(B11,'入力規則（変更不可）'!$H$1:$N$215,7,FALSE)</f>
        <v>#N/A</v>
      </c>
      <c r="G11" s="47"/>
      <c r="H11" s="47" t="s">
        <v>34</v>
      </c>
      <c r="I11" s="50"/>
      <c r="J11" s="50"/>
      <c r="K11" s="68"/>
      <c r="L11" s="70"/>
      <c r="M11" s="69" t="str">
        <f t="shared" si="0"/>
        <v/>
      </c>
      <c r="N11" s="5"/>
    </row>
    <row r="12" spans="1:14" ht="36.75" customHeight="1" x14ac:dyDescent="0.2">
      <c r="A12" s="2">
        <v>7</v>
      </c>
      <c r="B12" s="64"/>
      <c r="C12" s="43" t="e">
        <f>VLOOKUP(B12,'入力規則（変更不可）'!$H$1:$N$215,3,FALSE)</f>
        <v>#N/A</v>
      </c>
      <c r="D12" s="44" t="e">
        <f>VLOOKUP(B12,'入力規則（変更不可）'!$H$1:$N$215,4,FALSE)</f>
        <v>#N/A</v>
      </c>
      <c r="E12" s="45" t="e">
        <f>VLOOKUP(B12,'入力規則（変更不可）'!$H$1:$N$215,6,FALSE)</f>
        <v>#N/A</v>
      </c>
      <c r="F12" s="46" t="e">
        <f>VLOOKUP(B12,'入力規則（変更不可）'!$H$1:$N$215,7,FALSE)</f>
        <v>#N/A</v>
      </c>
      <c r="G12" s="47"/>
      <c r="H12" s="47" t="s">
        <v>34</v>
      </c>
      <c r="I12" s="50"/>
      <c r="J12" s="50"/>
      <c r="K12" s="68"/>
      <c r="L12" s="70"/>
      <c r="M12" s="69" t="str">
        <f t="shared" si="0"/>
        <v/>
      </c>
      <c r="N12" s="5"/>
    </row>
    <row r="13" spans="1:14" ht="36.75" customHeight="1" x14ac:dyDescent="0.2">
      <c r="A13" s="2">
        <v>8</v>
      </c>
      <c r="B13" s="64"/>
      <c r="C13" s="43" t="e">
        <f>VLOOKUP(B13,'入力規則（変更不可）'!$H$1:$N$215,3,FALSE)</f>
        <v>#N/A</v>
      </c>
      <c r="D13" s="44" t="e">
        <f>VLOOKUP(B13,'入力規則（変更不可）'!$H$1:$N$215,4,FALSE)</f>
        <v>#N/A</v>
      </c>
      <c r="E13" s="45" t="e">
        <f>VLOOKUP(B13,'入力規則（変更不可）'!$H$1:$N$215,6,FALSE)</f>
        <v>#N/A</v>
      </c>
      <c r="F13" s="46" t="e">
        <f>VLOOKUP(B13,'入力規則（変更不可）'!$H$1:$N$215,7,FALSE)</f>
        <v>#N/A</v>
      </c>
      <c r="G13" s="47"/>
      <c r="H13" s="47" t="s">
        <v>34</v>
      </c>
      <c r="I13" s="50"/>
      <c r="J13" s="50"/>
      <c r="K13" s="68"/>
      <c r="L13" s="70"/>
      <c r="M13" s="69" t="str">
        <f t="shared" si="0"/>
        <v/>
      </c>
      <c r="N13" s="5"/>
    </row>
    <row r="14" spans="1:14" ht="36.75" customHeight="1" x14ac:dyDescent="0.2">
      <c r="A14" s="2">
        <v>9</v>
      </c>
      <c r="B14" s="64"/>
      <c r="C14" s="43" t="e">
        <f>VLOOKUP(B14,'入力規則（変更不可）'!$H$1:$N$215,3,FALSE)</f>
        <v>#N/A</v>
      </c>
      <c r="D14" s="44" t="e">
        <f>VLOOKUP(B14,'入力規則（変更不可）'!$H$1:$N$215,4,FALSE)</f>
        <v>#N/A</v>
      </c>
      <c r="E14" s="45" t="e">
        <f>VLOOKUP(B14,'入力規則（変更不可）'!$H$1:$N$215,6,FALSE)</f>
        <v>#N/A</v>
      </c>
      <c r="F14" s="46" t="e">
        <f>VLOOKUP(B14,'入力規則（変更不可）'!$H$1:$N$215,7,FALSE)</f>
        <v>#N/A</v>
      </c>
      <c r="G14" s="47"/>
      <c r="H14" s="47" t="s">
        <v>34</v>
      </c>
      <c r="I14" s="50"/>
      <c r="J14" s="50"/>
      <c r="K14" s="68"/>
      <c r="L14" s="70"/>
      <c r="M14" s="69" t="str">
        <f t="shared" si="0"/>
        <v/>
      </c>
    </row>
    <row r="15" spans="1:14" ht="36.75" customHeight="1" x14ac:dyDescent="0.2">
      <c r="A15" s="2">
        <v>10</v>
      </c>
      <c r="B15" s="64"/>
      <c r="C15" s="43" t="e">
        <f>VLOOKUP(B15,'入力規則（変更不可）'!$H$1:$N$215,3,FALSE)</f>
        <v>#N/A</v>
      </c>
      <c r="D15" s="44" t="e">
        <f>VLOOKUP(B15,'入力規則（変更不可）'!$H$1:$N$215,4,FALSE)</f>
        <v>#N/A</v>
      </c>
      <c r="E15" s="45" t="e">
        <f>VLOOKUP(B15,'入力規則（変更不可）'!$H$1:$N$215,6,FALSE)</f>
        <v>#N/A</v>
      </c>
      <c r="F15" s="46" t="e">
        <f>VLOOKUP(B15,'入力規則（変更不可）'!$H$1:$N$215,7,FALSE)</f>
        <v>#N/A</v>
      </c>
      <c r="G15" s="47"/>
      <c r="H15" s="47" t="s">
        <v>34</v>
      </c>
      <c r="I15" s="50"/>
      <c r="J15" s="50"/>
      <c r="K15" s="68"/>
      <c r="L15" s="70"/>
      <c r="M15" s="69" t="str">
        <f t="shared" si="0"/>
        <v/>
      </c>
    </row>
    <row r="16" spans="1:14" ht="36.75" customHeight="1" x14ac:dyDescent="0.2">
      <c r="A16" s="2">
        <v>11</v>
      </c>
      <c r="B16" s="64"/>
      <c r="C16" s="43" t="e">
        <f>VLOOKUP(B16,'入力規則（変更不可）'!$H$1:$N$215,3,FALSE)</f>
        <v>#N/A</v>
      </c>
      <c r="D16" s="44" t="e">
        <f>VLOOKUP(B16,'入力規則（変更不可）'!$H$1:$N$215,4,FALSE)</f>
        <v>#N/A</v>
      </c>
      <c r="E16" s="45" t="e">
        <f>VLOOKUP(B16,'入力規則（変更不可）'!$H$1:$N$215,6,FALSE)</f>
        <v>#N/A</v>
      </c>
      <c r="F16" s="46" t="e">
        <f>VLOOKUP(B16,'入力規則（変更不可）'!$H$1:$N$215,7,FALSE)</f>
        <v>#N/A</v>
      </c>
      <c r="G16" s="47"/>
      <c r="H16" s="47" t="s">
        <v>34</v>
      </c>
      <c r="I16" s="50"/>
      <c r="J16" s="50"/>
      <c r="K16" s="68"/>
      <c r="L16" s="70"/>
      <c r="M16" s="69" t="str">
        <f t="shared" si="0"/>
        <v/>
      </c>
    </row>
    <row r="17" spans="1:13" ht="36.75" customHeight="1" x14ac:dyDescent="0.2">
      <c r="A17" s="2">
        <v>12</v>
      </c>
      <c r="B17" s="64"/>
      <c r="C17" s="43" t="e">
        <f>VLOOKUP(B17,'入力規則（変更不可）'!$H$1:$N$215,3,FALSE)</f>
        <v>#N/A</v>
      </c>
      <c r="D17" s="44" t="e">
        <f>VLOOKUP(B17,'入力規則（変更不可）'!$H$1:$N$215,4,FALSE)</f>
        <v>#N/A</v>
      </c>
      <c r="E17" s="45" t="e">
        <f>VLOOKUP(B17,'入力規則（変更不可）'!$H$1:$N$215,6,FALSE)</f>
        <v>#N/A</v>
      </c>
      <c r="F17" s="46" t="e">
        <f>VLOOKUP(B17,'入力規則（変更不可）'!$H$1:$N$215,7,FALSE)</f>
        <v>#N/A</v>
      </c>
      <c r="G17" s="47"/>
      <c r="H17" s="47" t="s">
        <v>34</v>
      </c>
      <c r="I17" s="50"/>
      <c r="J17" s="50"/>
      <c r="K17" s="68"/>
      <c r="L17" s="70"/>
      <c r="M17" s="69" t="str">
        <f t="shared" si="0"/>
        <v/>
      </c>
    </row>
    <row r="18" spans="1:13" ht="36.75" customHeight="1" x14ac:dyDescent="0.2">
      <c r="A18" s="2">
        <v>13</v>
      </c>
      <c r="B18" s="64"/>
      <c r="C18" s="43" t="e">
        <f>VLOOKUP(B18,'入力規則（変更不可）'!$H$1:$N$215,3,FALSE)</f>
        <v>#N/A</v>
      </c>
      <c r="D18" s="44" t="e">
        <f>VLOOKUP(B18,'入力規則（変更不可）'!$H$1:$N$215,4,FALSE)</f>
        <v>#N/A</v>
      </c>
      <c r="E18" s="45" t="e">
        <f>VLOOKUP(B18,'入力規則（変更不可）'!$H$1:$N$215,6,FALSE)</f>
        <v>#N/A</v>
      </c>
      <c r="F18" s="46" t="e">
        <f>VLOOKUP(B18,'入力規則（変更不可）'!$H$1:$N$215,7,FALSE)</f>
        <v>#N/A</v>
      </c>
      <c r="G18" s="47"/>
      <c r="H18" s="47" t="s">
        <v>34</v>
      </c>
      <c r="I18" s="50"/>
      <c r="J18" s="50"/>
      <c r="K18" s="68"/>
      <c r="L18" s="70"/>
      <c r="M18" s="69" t="str">
        <f t="shared" si="0"/>
        <v/>
      </c>
    </row>
    <row r="19" spans="1:13" ht="36.75" customHeight="1" x14ac:dyDescent="0.2">
      <c r="A19" s="2">
        <v>14</v>
      </c>
      <c r="B19" s="64"/>
      <c r="C19" s="43" t="e">
        <f>VLOOKUP(B19,'入力規則（変更不可）'!$H$1:$N$215,3,FALSE)</f>
        <v>#N/A</v>
      </c>
      <c r="D19" s="44" t="e">
        <f>VLOOKUP(B19,'入力規則（変更不可）'!$H$1:$N$215,4,FALSE)</f>
        <v>#N/A</v>
      </c>
      <c r="E19" s="45" t="e">
        <f>VLOOKUP(B19,'入力規則（変更不可）'!$H$1:$N$215,6,FALSE)</f>
        <v>#N/A</v>
      </c>
      <c r="F19" s="46" t="e">
        <f>VLOOKUP(B19,'入力規則（変更不可）'!$H$1:$N$215,7,FALSE)</f>
        <v>#N/A</v>
      </c>
      <c r="G19" s="47"/>
      <c r="H19" s="47" t="s">
        <v>34</v>
      </c>
      <c r="I19" s="50"/>
      <c r="J19" s="50"/>
      <c r="K19" s="68"/>
      <c r="L19" s="70"/>
      <c r="M19" s="69" t="str">
        <f t="shared" si="0"/>
        <v/>
      </c>
    </row>
    <row r="20" spans="1:13" ht="36.75" customHeight="1" x14ac:dyDescent="0.2">
      <c r="A20" s="2">
        <v>15</v>
      </c>
      <c r="B20" s="64"/>
      <c r="C20" s="43" t="e">
        <f>VLOOKUP(B20,'入力規則（変更不可）'!$H$1:$N$215,3,FALSE)</f>
        <v>#N/A</v>
      </c>
      <c r="D20" s="44" t="e">
        <f>VLOOKUP(B20,'入力規則（変更不可）'!$H$1:$N$215,4,FALSE)</f>
        <v>#N/A</v>
      </c>
      <c r="E20" s="45" t="e">
        <f>VLOOKUP(B20,'入力規則（変更不可）'!$H$1:$N$215,6,FALSE)</f>
        <v>#N/A</v>
      </c>
      <c r="F20" s="46" t="e">
        <f>VLOOKUP(B20,'入力規則（変更不可）'!$H$1:$N$215,7,FALSE)</f>
        <v>#N/A</v>
      </c>
      <c r="G20" s="47"/>
      <c r="H20" s="47" t="s">
        <v>34</v>
      </c>
      <c r="I20" s="50"/>
      <c r="J20" s="50"/>
      <c r="K20" s="68"/>
      <c r="L20" s="70"/>
      <c r="M20" s="69" t="str">
        <f t="shared" si="0"/>
        <v/>
      </c>
    </row>
    <row r="21" spans="1:13" ht="36.75" customHeight="1" x14ac:dyDescent="0.2">
      <c r="A21" s="2">
        <v>16</v>
      </c>
      <c r="B21" s="64"/>
      <c r="C21" s="43" t="e">
        <f>VLOOKUP(B21,'入力規則（変更不可）'!$H$1:$N$215,3,FALSE)</f>
        <v>#N/A</v>
      </c>
      <c r="D21" s="44" t="e">
        <f>VLOOKUP(B21,'入力規則（変更不可）'!$H$1:$N$215,4,FALSE)</f>
        <v>#N/A</v>
      </c>
      <c r="E21" s="45" t="e">
        <f>VLOOKUP(B21,'入力規則（変更不可）'!$H$1:$N$215,6,FALSE)</f>
        <v>#N/A</v>
      </c>
      <c r="F21" s="46" t="e">
        <f>VLOOKUP(B21,'入力規則（変更不可）'!$H$1:$N$215,7,FALSE)</f>
        <v>#N/A</v>
      </c>
      <c r="G21" s="47"/>
      <c r="H21" s="47" t="s">
        <v>34</v>
      </c>
      <c r="I21" s="50"/>
      <c r="J21" s="50"/>
      <c r="K21" s="68"/>
      <c r="L21" s="70"/>
      <c r="M21" s="69" t="str">
        <f t="shared" si="0"/>
        <v/>
      </c>
    </row>
    <row r="22" spans="1:13" ht="36.75" customHeight="1" x14ac:dyDescent="0.2">
      <c r="A22" s="2">
        <v>17</v>
      </c>
      <c r="B22" s="64"/>
      <c r="C22" s="43" t="e">
        <f>VLOOKUP(B22,'入力規則（変更不可）'!$H$1:$N$215,3,FALSE)</f>
        <v>#N/A</v>
      </c>
      <c r="D22" s="44" t="e">
        <f>VLOOKUP(B22,'入力規則（変更不可）'!$H$1:$N$215,4,FALSE)</f>
        <v>#N/A</v>
      </c>
      <c r="E22" s="45" t="e">
        <f>VLOOKUP(B22,'入力規則（変更不可）'!$H$1:$N$215,6,FALSE)</f>
        <v>#N/A</v>
      </c>
      <c r="F22" s="46" t="e">
        <f>VLOOKUP(B22,'入力規則（変更不可）'!$H$1:$N$215,7,FALSE)</f>
        <v>#N/A</v>
      </c>
      <c r="G22" s="47"/>
      <c r="H22" s="47" t="s">
        <v>34</v>
      </c>
      <c r="I22" s="50"/>
      <c r="J22" s="50"/>
      <c r="K22" s="68"/>
      <c r="L22" s="70"/>
      <c r="M22" s="69" t="str">
        <f t="shared" si="0"/>
        <v/>
      </c>
    </row>
    <row r="23" spans="1:13" ht="36.75" customHeight="1" x14ac:dyDescent="0.2">
      <c r="A23" s="2">
        <v>18</v>
      </c>
      <c r="B23" s="64"/>
      <c r="C23" s="43" t="e">
        <f>VLOOKUP(B23,'入力規則（変更不可）'!$H$1:$N$215,3,FALSE)</f>
        <v>#N/A</v>
      </c>
      <c r="D23" s="44" t="e">
        <f>VLOOKUP(B23,'入力規則（変更不可）'!$H$1:$N$215,4,FALSE)</f>
        <v>#N/A</v>
      </c>
      <c r="E23" s="45" t="e">
        <f>VLOOKUP(B23,'入力規則（変更不可）'!$H$1:$N$215,6,FALSE)</f>
        <v>#N/A</v>
      </c>
      <c r="F23" s="46" t="e">
        <f>VLOOKUP(B23,'入力規則（変更不可）'!$H$1:$N$215,7,FALSE)</f>
        <v>#N/A</v>
      </c>
      <c r="G23" s="47"/>
      <c r="H23" s="47" t="s">
        <v>34</v>
      </c>
      <c r="I23" s="50"/>
      <c r="J23" s="50"/>
      <c r="K23" s="68"/>
      <c r="L23" s="70"/>
      <c r="M23" s="69" t="str">
        <f t="shared" si="0"/>
        <v/>
      </c>
    </row>
    <row r="24" spans="1:13" ht="36.75" customHeight="1" x14ac:dyDescent="0.2">
      <c r="A24" s="2">
        <v>19</v>
      </c>
      <c r="B24" s="64"/>
      <c r="C24" s="43" t="e">
        <f>VLOOKUP(B24,'入力規則（変更不可）'!$H$1:$N$215,3,FALSE)</f>
        <v>#N/A</v>
      </c>
      <c r="D24" s="44" t="e">
        <f>VLOOKUP(B24,'入力規則（変更不可）'!$H$1:$N$215,4,FALSE)</f>
        <v>#N/A</v>
      </c>
      <c r="E24" s="45" t="e">
        <f>VLOOKUP(B24,'入力規則（変更不可）'!$H$1:$N$215,6,FALSE)</f>
        <v>#N/A</v>
      </c>
      <c r="F24" s="46" t="e">
        <f>VLOOKUP(B24,'入力規則（変更不可）'!$H$1:$N$215,7,FALSE)</f>
        <v>#N/A</v>
      </c>
      <c r="G24" s="47"/>
      <c r="H24" s="47" t="s">
        <v>34</v>
      </c>
      <c r="I24" s="50"/>
      <c r="J24" s="50"/>
      <c r="K24" s="68"/>
      <c r="L24" s="70"/>
      <c r="M24" s="69" t="str">
        <f t="shared" si="0"/>
        <v/>
      </c>
    </row>
    <row r="25" spans="1:13" ht="36.75" customHeight="1" x14ac:dyDescent="0.2">
      <c r="A25" s="2">
        <v>20</v>
      </c>
      <c r="B25" s="64"/>
      <c r="C25" s="43" t="e">
        <f>VLOOKUP(B25,'入力規則（変更不可）'!$H$1:$N$215,3,FALSE)</f>
        <v>#N/A</v>
      </c>
      <c r="D25" s="44" t="e">
        <f>VLOOKUP(B25,'入力規則（変更不可）'!$H$1:$N$215,4,FALSE)</f>
        <v>#N/A</v>
      </c>
      <c r="E25" s="45" t="e">
        <f>VLOOKUP(B25,'入力規則（変更不可）'!$H$1:$N$215,6,FALSE)</f>
        <v>#N/A</v>
      </c>
      <c r="F25" s="46" t="e">
        <f>VLOOKUP(B25,'入力規則（変更不可）'!$H$1:$N$215,7,FALSE)</f>
        <v>#N/A</v>
      </c>
      <c r="G25" s="47"/>
      <c r="H25" s="47" t="s">
        <v>34</v>
      </c>
      <c r="I25" s="50"/>
      <c r="J25" s="50"/>
      <c r="K25" s="68"/>
      <c r="L25" s="70"/>
      <c r="M25" s="69" t="str">
        <f t="shared" si="0"/>
        <v/>
      </c>
    </row>
    <row r="26" spans="1:13" ht="36.75" customHeight="1" x14ac:dyDescent="0.2">
      <c r="A26" s="2">
        <v>21</v>
      </c>
      <c r="B26" s="64"/>
      <c r="C26" s="43" t="e">
        <f>VLOOKUP(B26,'入力規則（変更不可）'!$H$1:$N$215,3,FALSE)</f>
        <v>#N/A</v>
      </c>
      <c r="D26" s="44" t="e">
        <f>VLOOKUP(B26,'入力規則（変更不可）'!$H$1:$N$215,4,FALSE)</f>
        <v>#N/A</v>
      </c>
      <c r="E26" s="45" t="e">
        <f>VLOOKUP(B26,'入力規則（変更不可）'!$H$1:$N$215,6,FALSE)</f>
        <v>#N/A</v>
      </c>
      <c r="F26" s="46" t="e">
        <f>VLOOKUP(B26,'入力規則（変更不可）'!$H$1:$N$215,7,FALSE)</f>
        <v>#N/A</v>
      </c>
      <c r="G26" s="47"/>
      <c r="H26" s="47" t="s">
        <v>34</v>
      </c>
      <c r="I26" s="50"/>
      <c r="J26" s="50"/>
      <c r="K26" s="68"/>
      <c r="L26" s="70"/>
      <c r="M26" s="69" t="str">
        <f t="shared" si="0"/>
        <v/>
      </c>
    </row>
    <row r="27" spans="1:13" ht="36.75" customHeight="1" x14ac:dyDescent="0.2">
      <c r="A27" s="2">
        <v>22</v>
      </c>
      <c r="B27" s="64"/>
      <c r="C27" s="43" t="e">
        <f>VLOOKUP(B27,'入力規則（変更不可）'!$H$1:$N$215,3,FALSE)</f>
        <v>#N/A</v>
      </c>
      <c r="D27" s="44" t="e">
        <f>VLOOKUP(B27,'入力規則（変更不可）'!$H$1:$N$215,4,FALSE)</f>
        <v>#N/A</v>
      </c>
      <c r="E27" s="45" t="e">
        <f>VLOOKUP(B27,'入力規則（変更不可）'!$H$1:$N$215,6,FALSE)</f>
        <v>#N/A</v>
      </c>
      <c r="F27" s="46" t="e">
        <f>VLOOKUP(B27,'入力規則（変更不可）'!$H$1:$N$215,7,FALSE)</f>
        <v>#N/A</v>
      </c>
      <c r="G27" s="47"/>
      <c r="H27" s="47" t="s">
        <v>34</v>
      </c>
      <c r="I27" s="50"/>
      <c r="J27" s="50"/>
      <c r="K27" s="68"/>
      <c r="L27" s="70"/>
      <c r="M27" s="69" t="str">
        <f t="shared" si="0"/>
        <v/>
      </c>
    </row>
    <row r="28" spans="1:13" ht="36.75" customHeight="1" x14ac:dyDescent="0.2">
      <c r="A28" s="2">
        <v>23</v>
      </c>
      <c r="B28" s="64"/>
      <c r="C28" s="43" t="e">
        <f>VLOOKUP(B28,'入力規則（変更不可）'!$H$1:$N$215,3,FALSE)</f>
        <v>#N/A</v>
      </c>
      <c r="D28" s="44" t="e">
        <f>VLOOKUP(B28,'入力規則（変更不可）'!$H$1:$N$215,4,FALSE)</f>
        <v>#N/A</v>
      </c>
      <c r="E28" s="45" t="e">
        <f>VLOOKUP(B28,'入力規則（変更不可）'!$H$1:$N$215,6,FALSE)</f>
        <v>#N/A</v>
      </c>
      <c r="F28" s="46" t="e">
        <f>VLOOKUP(B28,'入力規則（変更不可）'!$H$1:$N$215,7,FALSE)</f>
        <v>#N/A</v>
      </c>
      <c r="G28" s="47"/>
      <c r="H28" s="47" t="s">
        <v>34</v>
      </c>
      <c r="I28" s="50"/>
      <c r="J28" s="50"/>
      <c r="K28" s="68"/>
      <c r="L28" s="70"/>
      <c r="M28" s="69" t="str">
        <f t="shared" si="0"/>
        <v/>
      </c>
    </row>
    <row r="29" spans="1:13" ht="36.75" customHeight="1" x14ac:dyDescent="0.2">
      <c r="A29" s="2">
        <v>24</v>
      </c>
      <c r="B29" s="64"/>
      <c r="C29" s="43" t="e">
        <f>VLOOKUP(B29,'入力規則（変更不可）'!$H$1:$N$215,3,FALSE)</f>
        <v>#N/A</v>
      </c>
      <c r="D29" s="44" t="e">
        <f>VLOOKUP(B29,'入力規則（変更不可）'!$H$1:$N$215,4,FALSE)</f>
        <v>#N/A</v>
      </c>
      <c r="E29" s="45" t="e">
        <f>VLOOKUP(B29,'入力規則（変更不可）'!$H$1:$N$215,6,FALSE)</f>
        <v>#N/A</v>
      </c>
      <c r="F29" s="46" t="e">
        <f>VLOOKUP(B29,'入力規則（変更不可）'!$H$1:$N$215,7,FALSE)</f>
        <v>#N/A</v>
      </c>
      <c r="G29" s="47"/>
      <c r="H29" s="47" t="s">
        <v>34</v>
      </c>
      <c r="I29" s="50"/>
      <c r="J29" s="50"/>
      <c r="K29" s="68"/>
      <c r="L29" s="70"/>
      <c r="M29" s="69" t="str">
        <f t="shared" si="0"/>
        <v/>
      </c>
    </row>
    <row r="30" spans="1:13" ht="36.75" customHeight="1" x14ac:dyDescent="0.2">
      <c r="A30" s="2">
        <v>25</v>
      </c>
      <c r="B30" s="64"/>
      <c r="C30" s="43" t="e">
        <f>VLOOKUP(B30,'入力規則（変更不可）'!$H$1:$N$215,3,FALSE)</f>
        <v>#N/A</v>
      </c>
      <c r="D30" s="44" t="e">
        <f>VLOOKUP(B30,'入力規則（変更不可）'!$H$1:$N$215,4,FALSE)</f>
        <v>#N/A</v>
      </c>
      <c r="E30" s="45" t="e">
        <f>VLOOKUP(B30,'入力規則（変更不可）'!$H$1:$N$215,6,FALSE)</f>
        <v>#N/A</v>
      </c>
      <c r="F30" s="46" t="e">
        <f>VLOOKUP(B30,'入力規則（変更不可）'!$H$1:$N$215,7,FALSE)</f>
        <v>#N/A</v>
      </c>
      <c r="G30" s="47"/>
      <c r="H30" s="47" t="s">
        <v>34</v>
      </c>
      <c r="I30" s="50"/>
      <c r="J30" s="50"/>
      <c r="K30" s="68"/>
      <c r="L30" s="70"/>
      <c r="M30" s="69" t="str">
        <f t="shared" si="0"/>
        <v/>
      </c>
    </row>
    <row r="31" spans="1:13" ht="15" customHeight="1" x14ac:dyDescent="0.2">
      <c r="B31" s="71"/>
      <c r="C31" s="57"/>
      <c r="D31" s="57"/>
      <c r="E31" s="58"/>
      <c r="F31" s="58"/>
      <c r="G31" s="58"/>
      <c r="H31" s="58"/>
      <c r="I31" s="58"/>
      <c r="J31" s="58"/>
      <c r="K31" s="73"/>
      <c r="L31" s="72"/>
      <c r="M31" s="73"/>
    </row>
    <row r="32" spans="1:13" s="74" customFormat="1" ht="22.5" customHeight="1" x14ac:dyDescent="0.2">
      <c r="B32" s="76" t="s">
        <v>160</v>
      </c>
      <c r="C32" s="75"/>
      <c r="D32" s="75"/>
      <c r="E32" s="73"/>
      <c r="F32" s="73"/>
      <c r="G32" s="73"/>
      <c r="H32" s="73"/>
      <c r="I32" s="73"/>
      <c r="J32" s="73"/>
      <c r="K32" s="73"/>
      <c r="L32" s="72"/>
      <c r="M32" s="73"/>
    </row>
    <row r="33" spans="1:16" s="74" customFormat="1" ht="22.5" customHeight="1" x14ac:dyDescent="0.2">
      <c r="B33" s="76" t="s">
        <v>157</v>
      </c>
      <c r="C33" s="75"/>
      <c r="D33" s="75"/>
      <c r="E33" s="73"/>
      <c r="F33" s="73"/>
      <c r="G33" s="73"/>
      <c r="H33" s="73"/>
      <c r="I33" s="73"/>
      <c r="J33" s="73"/>
      <c r="K33" s="73"/>
      <c r="L33" s="72"/>
      <c r="M33" s="73"/>
    </row>
    <row r="34" spans="1:16" s="74" customFormat="1" ht="22.5" customHeight="1" x14ac:dyDescent="0.2">
      <c r="B34" s="76" t="s">
        <v>158</v>
      </c>
      <c r="C34" s="75"/>
      <c r="D34" s="75"/>
      <c r="E34" s="73"/>
      <c r="F34" s="73"/>
      <c r="G34" s="73"/>
      <c r="H34" s="73"/>
      <c r="I34" s="73"/>
      <c r="J34" s="73"/>
      <c r="K34" s="73"/>
      <c r="L34" s="72"/>
      <c r="M34" s="73"/>
    </row>
    <row r="35" spans="1:16" s="74" customFormat="1" ht="22.5" customHeight="1" x14ac:dyDescent="0.2">
      <c r="B35" s="76" t="s">
        <v>159</v>
      </c>
      <c r="C35" s="75"/>
      <c r="D35" s="75"/>
      <c r="E35" s="73"/>
      <c r="F35" s="73"/>
      <c r="G35" s="73"/>
      <c r="H35" s="73"/>
      <c r="I35" s="73"/>
      <c r="J35" s="73"/>
      <c r="K35" s="73"/>
      <c r="L35" s="72"/>
      <c r="M35" s="73"/>
    </row>
    <row r="36" spans="1:16" ht="15" customHeight="1" x14ac:dyDescent="0.2">
      <c r="B36" s="56"/>
      <c r="C36" s="57"/>
      <c r="D36" s="57"/>
      <c r="E36" s="58"/>
      <c r="F36" s="58"/>
      <c r="G36" s="58"/>
      <c r="H36" s="58"/>
      <c r="I36" s="58"/>
      <c r="J36" s="58"/>
      <c r="K36" s="58"/>
      <c r="L36" s="59"/>
      <c r="M36" s="59"/>
    </row>
    <row r="37" spans="1:16" ht="22.5" customHeight="1" thickBot="1" x14ac:dyDescent="0.25">
      <c r="B37" s="67" t="s">
        <v>117</v>
      </c>
      <c r="C37" s="67"/>
      <c r="D37" s="67"/>
      <c r="E37" s="67"/>
      <c r="F37" s="67"/>
      <c r="G37" s="67"/>
      <c r="H37" s="67"/>
      <c r="I37" s="67"/>
      <c r="J37" s="67"/>
      <c r="L37" s="59"/>
      <c r="M37" s="59"/>
    </row>
    <row r="38" spans="1:16" ht="29.25" customHeight="1" x14ac:dyDescent="0.2">
      <c r="A38" s="32"/>
      <c r="B38" s="86" t="s">
        <v>118</v>
      </c>
      <c r="C38" s="87"/>
      <c r="D38" s="90" t="s">
        <v>156</v>
      </c>
      <c r="E38" s="91"/>
      <c r="F38" s="87" t="s">
        <v>119</v>
      </c>
      <c r="G38" s="87"/>
      <c r="H38" s="94" t="s">
        <v>122</v>
      </c>
      <c r="I38" s="95"/>
      <c r="J38" s="36"/>
      <c r="K38" s="36"/>
      <c r="L38" s="36"/>
      <c r="M38" s="37"/>
      <c r="N38" s="32"/>
      <c r="O38" s="32"/>
      <c r="P38" s="32"/>
    </row>
    <row r="39" spans="1:16" ht="29.25" customHeight="1" x14ac:dyDescent="0.2">
      <c r="A39" s="32"/>
      <c r="B39" s="88"/>
      <c r="C39" s="89"/>
      <c r="D39" s="92"/>
      <c r="E39" s="93"/>
      <c r="F39" s="89"/>
      <c r="G39" s="89"/>
      <c r="H39" s="96" t="s">
        <v>123</v>
      </c>
      <c r="I39" s="97"/>
      <c r="J39" s="97"/>
      <c r="K39" s="97"/>
      <c r="L39" s="97"/>
      <c r="M39" s="98"/>
      <c r="N39" s="32"/>
      <c r="O39" s="32"/>
      <c r="P39" s="32"/>
    </row>
    <row r="40" spans="1:16" ht="29.25" customHeight="1" x14ac:dyDescent="0.2">
      <c r="A40" s="32"/>
      <c r="B40" s="88" t="s">
        <v>120</v>
      </c>
      <c r="C40" s="89"/>
      <c r="D40" s="101"/>
      <c r="E40" s="102"/>
      <c r="F40" s="89" t="s">
        <v>121</v>
      </c>
      <c r="G40" s="89"/>
      <c r="H40" s="105"/>
      <c r="I40" s="106"/>
      <c r="J40" s="42" t="s">
        <v>129</v>
      </c>
      <c r="K40" s="38"/>
      <c r="L40" s="42" t="s">
        <v>128</v>
      </c>
      <c r="M40" s="39"/>
      <c r="N40" s="32"/>
      <c r="O40" s="32"/>
      <c r="P40" s="32"/>
    </row>
    <row r="41" spans="1:16" ht="29.25" customHeight="1" thickBot="1" x14ac:dyDescent="0.25">
      <c r="A41" s="32"/>
      <c r="B41" s="99"/>
      <c r="C41" s="100"/>
      <c r="D41" s="103"/>
      <c r="E41" s="104"/>
      <c r="F41" s="100"/>
      <c r="G41" s="100"/>
      <c r="H41" s="107"/>
      <c r="I41" s="108"/>
      <c r="J41" s="84"/>
      <c r="K41" s="109"/>
      <c r="L41" s="84"/>
      <c r="M41" s="85"/>
      <c r="N41" s="32"/>
    </row>
    <row r="42" spans="1:16" ht="22.5" customHeight="1" x14ac:dyDescent="0.2">
      <c r="B42" s="56"/>
      <c r="C42" s="57"/>
      <c r="D42" s="57"/>
      <c r="E42" s="58"/>
      <c r="F42" s="58"/>
      <c r="G42" s="58"/>
      <c r="H42" s="58"/>
      <c r="I42" s="58"/>
      <c r="J42" s="58"/>
      <c r="K42" s="58"/>
      <c r="L42" s="59"/>
      <c r="M42" s="59"/>
    </row>
  </sheetData>
  <mergeCells count="17">
    <mergeCell ref="H39:M39"/>
    <mergeCell ref="H40:I41"/>
    <mergeCell ref="J41:K41"/>
    <mergeCell ref="L41:M41"/>
    <mergeCell ref="B40:C41"/>
    <mergeCell ref="F40:G41"/>
    <mergeCell ref="D40:E41"/>
    <mergeCell ref="B38:C39"/>
    <mergeCell ref="F38:G39"/>
    <mergeCell ref="H38:I38"/>
    <mergeCell ref="D38:E39"/>
    <mergeCell ref="M3:M5"/>
    <mergeCell ref="B3:D4"/>
    <mergeCell ref="K3:K5"/>
    <mergeCell ref="L3:L5"/>
    <mergeCell ref="E3:H4"/>
    <mergeCell ref="I3:I4"/>
  </mergeCells>
  <phoneticPr fontId="2"/>
  <dataValidations xWindow="279" yWindow="338" count="7">
    <dataValidation type="list" allowBlank="1" showInputMessage="1" showErrorMessage="1" promptTitle="種目１" prompt="プルダウンリストから選択してください。" sqref="K36" xr:uid="{00000000-0002-0000-0100-000000000000}">
      <formula1>種目</formula1>
    </dataValidation>
    <dataValidation type="list" allowBlank="1" showInputMessage="1" showErrorMessage="1" promptTitle="種目２" prompt="プルダウンリストから選択してください。" sqref="L36:M36" xr:uid="{00000000-0002-0000-0100-000001000000}">
      <formula1>種目</formula1>
    </dataValidation>
    <dataValidation type="whole" imeMode="halfAlpha" allowBlank="1" showInputMessage="1" showErrorMessage="1" error="半角数字で入力して下さい。" promptTitle="登録番号" prompt="陸連登録番号を半角数字の３桁もしくは４桁で入力してください。" sqref="B6:B31" xr:uid="{00000000-0002-0000-0100-000002000000}">
      <formula1>100</formula1>
      <formula2>9999</formula2>
    </dataValidation>
    <dataValidation type="list" allowBlank="1" showInputMessage="1" showErrorMessage="1" promptTitle="学年" prompt="プルダウンリストから選択してください。" sqref="G6:G31" xr:uid="{00000000-0002-0000-0100-000003000000}">
      <formula1>学年</formula1>
    </dataValidation>
    <dataValidation type="list" allowBlank="1" showInputMessage="1" showErrorMessage="1" errorTitle="性別" error="プルダウンリストから選択してください。" promptTitle="性別" prompt="プルダウンリストから選択してください。" sqref="H6:H31 H36" xr:uid="{00000000-0002-0000-0100-000004000000}">
      <formula1>"男,女"</formula1>
    </dataValidation>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E36:F36 E6:F31" xr:uid="{00000000-0002-0000-0100-000005000000}"/>
    <dataValidation type="list" allowBlank="1" showInputMessage="1" showErrorMessage="1" promptTitle="所属" prompt="プルダウンリストから選択してください。リストにない学校や今年度新たに登録した学校は直接入力してください。" sqref="I36:J36" xr:uid="{00000000-0002-0000-0100-000006000000}">
      <formula1>$E$2:$E$82</formula1>
    </dataValidation>
  </dataValidations>
  <pageMargins left="0.25" right="0.26" top="0.48" bottom="0.6" header="0.36" footer="0.41"/>
  <pageSetup paperSize="9" scale="64" fitToHeight="0" orientation="portrait" r:id="rId1"/>
  <headerFooter alignWithMargins="0"/>
  <drawing r:id="rId2"/>
  <extLst>
    <ext xmlns:x14="http://schemas.microsoft.com/office/spreadsheetml/2009/9/main" uri="{CCE6A557-97BC-4b89-ADB6-D9C93CAAB3DF}">
      <x14:dataValidations xmlns:xm="http://schemas.microsoft.com/office/excel/2006/main" xWindow="279" yWindow="338" count="6">
        <x14:dataValidation type="list" allowBlank="1" showInputMessage="1" showErrorMessage="1" promptTitle="所属" prompt="プルダウンリストから選択してください。リストにない学校や今年度新たに登録した学校は直接入力してください。" xr:uid="{00000000-0002-0000-0100-000007000000}">
          <x14:formula1>
            <xm:f>'入力規則（変更不可）'!$E$2:$E$82</xm:f>
          </x14:formula1>
          <xm:sqref>I6:I31</xm:sqref>
        </x14:dataValidation>
        <x14:dataValidation type="list" allowBlank="1" showInputMessage="1" showErrorMessage="1" promptTitle="学年" prompt="プルダウンリストから選択してください。" xr:uid="{00000000-0002-0000-0100-000008000000}">
          <x14:formula1>
            <xm:f>'入力規則（変更不可）'!$A$2:$A$5</xm:f>
          </x14:formula1>
          <xm:sqref>G36</xm:sqref>
        </x14:dataValidation>
        <x14:dataValidation type="list" allowBlank="1" showInputMessage="1" showErrorMessage="1" promptTitle="健康状態" prompt="プルダウンリストから選択してください。" xr:uid="{00000000-0002-0000-0100-000009000000}">
          <x14:formula1>
            <xm:f>'入力規則（変更不可）'!$F$2:$F$5</xm:f>
          </x14:formula1>
          <xm:sqref>J6:J31</xm:sqref>
        </x14:dataValidation>
        <x14:dataValidation type="list" allowBlank="1" showInputMessage="1" showErrorMessage="1" promptTitle="駅伝" prompt="プルダウンリストから選択してください。" xr:uid="{00000000-0002-0000-0100-00000A000000}">
          <x14:formula1>
            <xm:f>'入力規則（変更不可）'!$C$2:$C$5</xm:f>
          </x14:formula1>
          <xm:sqref>K6:K31</xm:sqref>
        </x14:dataValidation>
        <x14:dataValidation type="list" allowBlank="1" showInputMessage="1" showErrorMessage="1" promptTitle="区間" prompt="プルダウンリストから選択してください。" xr:uid="{00000000-0002-0000-0100-00000B000000}">
          <x14:formula1>
            <xm:f>'入力規則（変更不可）'!$D$2:$D$6</xm:f>
          </x14:formula1>
          <xm:sqref>L6:L31</xm:sqref>
        </x14:dataValidation>
        <x14:dataValidation type="list" allowBlank="1" showInputMessage="1" promptTitle="ロードレース" prompt="プルダウンリストから選択してください。" xr:uid="{00000000-0002-0000-0100-00000C000000}">
          <x14:formula1>
            <xm:f>'入力規則（変更不可）'!$C$9:$C$10</xm:f>
          </x14:formula1>
          <xm:sqref>M6:M31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1"/>
  <sheetViews>
    <sheetView workbookViewId="0">
      <selection activeCell="L12" sqref="L12"/>
    </sheetView>
  </sheetViews>
  <sheetFormatPr defaultColWidth="8.90625" defaultRowHeight="13" x14ac:dyDescent="0.2"/>
  <cols>
    <col min="2" max="6" width="11.26953125" customWidth="1"/>
  </cols>
  <sheetData>
    <row r="1" spans="2:6" ht="18.75" customHeight="1" thickTop="1" thickBot="1" x14ac:dyDescent="0.25">
      <c r="B1" s="7"/>
      <c r="C1" s="8" t="s">
        <v>21</v>
      </c>
      <c r="D1" s="9" t="s">
        <v>22</v>
      </c>
      <c r="E1" s="9" t="s">
        <v>32</v>
      </c>
      <c r="F1" s="10" t="s">
        <v>33</v>
      </c>
    </row>
    <row r="2" spans="2:6" ht="18.75" customHeight="1" thickTop="1" x14ac:dyDescent="0.2">
      <c r="B2" s="11" t="s">
        <v>11</v>
      </c>
      <c r="C2" s="12">
        <f>COUNTIF(男子!K$6:M$30,B$2:B$16)</f>
        <v>0</v>
      </c>
      <c r="D2" s="65" t="e">
        <f>COUNTIF(#REF!,B$2:B$16)</f>
        <v>#REF!</v>
      </c>
      <c r="E2" s="25" t="e">
        <f>COUNTIFS(#REF!,"男",#REF!,B2)+COUNTIFS(#REF!,"男",#REF!,B2)+COUNTIFS(#REF!,"男",#REF!,B2)</f>
        <v>#REF!</v>
      </c>
      <c r="F2" s="14" t="e">
        <f>COUNTIFS(#REF!,"女",#REF!,C2)+COUNTIFS(#REF!,"女",#REF!,C2)+COUNTIFS(#REF!,"女",#REF!,C2)</f>
        <v>#REF!</v>
      </c>
    </row>
    <row r="3" spans="2:6" ht="18.75" customHeight="1" x14ac:dyDescent="0.2">
      <c r="B3" s="15" t="s">
        <v>16</v>
      </c>
      <c r="C3" s="16">
        <f>COUNTIF(男子!K$6:M$30,B$2:B$16)</f>
        <v>0</v>
      </c>
      <c r="D3" s="13" t="e">
        <f>COUNTIF(#REF!,B$2:B$16)</f>
        <v>#REF!</v>
      </c>
      <c r="E3" s="17" t="e">
        <f>COUNTIFS(#REF!,"男",#REF!,B3)+COUNTIFS(#REF!,"男",#REF!,B3)+COUNTIFS(#REF!,"男",#REF!,B3)</f>
        <v>#REF!</v>
      </c>
      <c r="F3" s="18" t="e">
        <f>COUNTIFS(#REF!,"女",#REF!,C3)+COUNTIFS(#REF!,"女",#REF!,C3)+COUNTIFS(#REF!,"女",#REF!,C3)</f>
        <v>#REF!</v>
      </c>
    </row>
    <row r="4" spans="2:6" ht="18.75" customHeight="1" x14ac:dyDescent="0.2">
      <c r="B4" s="15" t="s">
        <v>15</v>
      </c>
      <c r="C4" s="16">
        <f>COUNTIF(男子!K$6:M$30,B$2:B$16)</f>
        <v>0</v>
      </c>
      <c r="D4" s="13" t="e">
        <f>COUNTIF(#REF!,B$2:B$16)</f>
        <v>#REF!</v>
      </c>
      <c r="E4" s="17" t="e">
        <f>COUNTIFS(#REF!,"男",#REF!,B4)+COUNTIFS(#REF!,"男",#REF!,B4)+COUNTIFS(#REF!,"男",#REF!,B4)</f>
        <v>#REF!</v>
      </c>
      <c r="F4" s="18" t="e">
        <f>COUNTIFS(#REF!,"女",#REF!,C4)+COUNTIFS(#REF!,"女",#REF!,C4)+COUNTIFS(#REF!,"女",#REF!,C4)</f>
        <v>#REF!</v>
      </c>
    </row>
    <row r="5" spans="2:6" ht="18.75" customHeight="1" x14ac:dyDescent="0.2">
      <c r="B5" s="15" t="s">
        <v>14</v>
      </c>
      <c r="C5" s="16">
        <f>COUNTIF(男子!K$6:M$30,B$2:B$16)</f>
        <v>0</v>
      </c>
      <c r="D5" s="13" t="e">
        <f>COUNTIF(#REF!,B$2:B$16)</f>
        <v>#REF!</v>
      </c>
      <c r="E5" s="17" t="e">
        <f>COUNTIFS(#REF!,"男",#REF!,B5)+COUNTIFS(#REF!,"男",#REF!,B5)+COUNTIFS(#REF!,"男",#REF!,B5)</f>
        <v>#REF!</v>
      </c>
      <c r="F5" s="18" t="e">
        <f>COUNTIFS(#REF!,"女",#REF!,C5)+COUNTIFS(#REF!,"女",#REF!,C5)+COUNTIFS(#REF!,"女",#REF!,C5)</f>
        <v>#REF!</v>
      </c>
    </row>
    <row r="6" spans="2:6" ht="18.75" customHeight="1" x14ac:dyDescent="0.2">
      <c r="B6" s="15" t="s">
        <v>13</v>
      </c>
      <c r="C6" s="16">
        <f>COUNTIF(男子!K$6:M$30,B$2:B$16)</f>
        <v>0</v>
      </c>
      <c r="D6" s="13" t="e">
        <f>COUNTIF(#REF!,B$2:B$16)</f>
        <v>#REF!</v>
      </c>
      <c r="E6" s="17" t="e">
        <f>COUNTIFS(#REF!,"男",#REF!,B6)+COUNTIFS(#REF!,"男",#REF!,B6)+COUNTIFS(#REF!,"男",#REF!,B6)</f>
        <v>#REF!</v>
      </c>
      <c r="F6" s="18" t="e">
        <f>COUNTIFS(#REF!,"女",#REF!,C6)+COUNTIFS(#REF!,"女",#REF!,C6)+COUNTIFS(#REF!,"女",#REF!,C6)</f>
        <v>#REF!</v>
      </c>
    </row>
    <row r="7" spans="2:6" ht="18.75" customHeight="1" x14ac:dyDescent="0.2">
      <c r="B7" s="15" t="s">
        <v>19</v>
      </c>
      <c r="C7" s="16">
        <f>COUNTIF(男子!K$6:M$30,B$2:B$16)</f>
        <v>0</v>
      </c>
      <c r="D7" s="13" t="e">
        <f>COUNTIF(#REF!,B$2:B$16)</f>
        <v>#REF!</v>
      </c>
      <c r="E7" s="17" t="e">
        <f>COUNTIFS(#REF!,"男",#REF!,B7)+COUNTIFS(#REF!,"男",#REF!,B7)+COUNTIFS(#REF!,"男",#REF!,B7)</f>
        <v>#REF!</v>
      </c>
      <c r="F7" s="18" t="e">
        <f>COUNTIFS(#REF!,"女",#REF!,C7)+COUNTIFS(#REF!,"女",#REF!,C7)+COUNTIFS(#REF!,"女",#REF!,C7)</f>
        <v>#REF!</v>
      </c>
    </row>
    <row r="8" spans="2:6" ht="18.75" customHeight="1" x14ac:dyDescent="0.2">
      <c r="B8" s="15" t="s">
        <v>17</v>
      </c>
      <c r="C8" s="16">
        <f>COUNTIF(男子!K$6:M$30,B$2:B$16)</f>
        <v>0</v>
      </c>
      <c r="D8" s="13" t="e">
        <f>COUNTIF(#REF!,B$2:B$16)</f>
        <v>#REF!</v>
      </c>
      <c r="E8" s="17" t="e">
        <f>COUNTIFS(#REF!,"男",#REF!,B8)+COUNTIFS(#REF!,"男",#REF!,B8)+COUNTIFS(#REF!,"男",#REF!,B8)</f>
        <v>#REF!</v>
      </c>
      <c r="F8" s="18" t="e">
        <f>COUNTIFS(#REF!,"女",#REF!,C8)+COUNTIFS(#REF!,"女",#REF!,C8)+COUNTIFS(#REF!,"女",#REF!,C8)</f>
        <v>#REF!</v>
      </c>
    </row>
    <row r="9" spans="2:6" ht="18.75" customHeight="1" x14ac:dyDescent="0.2">
      <c r="B9" s="15" t="s">
        <v>20</v>
      </c>
      <c r="C9" s="16">
        <f>COUNTIF(男子!K$6:M$30,B$2:B$16)</f>
        <v>0</v>
      </c>
      <c r="D9" s="13" t="e">
        <f>COUNTIF(#REF!,B$2:B$16)</f>
        <v>#REF!</v>
      </c>
      <c r="E9" s="17" t="e">
        <f>COUNTIFS(#REF!,"男",#REF!,B9)+COUNTIFS(#REF!,"男",#REF!,B9)+COUNTIFS(#REF!,"男",#REF!,B9)</f>
        <v>#REF!</v>
      </c>
      <c r="F9" s="18" t="e">
        <f>COUNTIFS(#REF!,"女",#REF!,C9)+COUNTIFS(#REF!,"女",#REF!,C9)+COUNTIFS(#REF!,"女",#REF!,C9)</f>
        <v>#REF!</v>
      </c>
    </row>
    <row r="10" spans="2:6" ht="18.75" customHeight="1" x14ac:dyDescent="0.2">
      <c r="B10" s="15" t="s">
        <v>18</v>
      </c>
      <c r="C10" s="16">
        <f>COUNTIF(男子!K$6:M$30,B$2:B$16)</f>
        <v>0</v>
      </c>
      <c r="D10" s="13" t="e">
        <f>COUNTIF(#REF!,B$2:B$16)</f>
        <v>#REF!</v>
      </c>
      <c r="E10" s="17" t="e">
        <f>COUNTIFS(#REF!,"男",#REF!,B10)+COUNTIFS(#REF!,"男",#REF!,B10)+COUNTIFS(#REF!,"男",#REF!,B10)</f>
        <v>#REF!</v>
      </c>
      <c r="F10" s="18" t="e">
        <f>COUNTIFS(#REF!,"女",#REF!,C10)+COUNTIFS(#REF!,"女",#REF!,C10)+COUNTIFS(#REF!,"女",#REF!,C10)</f>
        <v>#REF!</v>
      </c>
    </row>
    <row r="11" spans="2:6" ht="18.75" customHeight="1" x14ac:dyDescent="0.2">
      <c r="B11" s="15" t="s">
        <v>12</v>
      </c>
      <c r="C11" s="16">
        <f>COUNTIF(男子!K$6:M$30,B$2:B$16)</f>
        <v>0</v>
      </c>
      <c r="D11" s="13" t="e">
        <f>COUNTIF(#REF!,B$2:B$16)</f>
        <v>#REF!</v>
      </c>
      <c r="E11" s="17" t="e">
        <f>COUNTIFS(#REF!,"男",#REF!,B11)+COUNTIFS(#REF!,"男",#REF!,B11)+COUNTIFS(#REF!,"男",#REF!,B11)</f>
        <v>#REF!</v>
      </c>
      <c r="F11" s="18" t="e">
        <f>COUNTIFS(#REF!,"女",#REF!,C11)+COUNTIFS(#REF!,"女",#REF!,C11)+COUNTIFS(#REF!,"女",#REF!,C11)</f>
        <v>#REF!</v>
      </c>
    </row>
    <row r="12" spans="2:6" ht="18.75" customHeight="1" x14ac:dyDescent="0.2">
      <c r="B12" s="15" t="s">
        <v>26</v>
      </c>
      <c r="C12" s="16">
        <f>COUNTIF(男子!K$6:M$30,B$2:B$16)</f>
        <v>0</v>
      </c>
      <c r="D12" s="13" t="e">
        <f>COUNTIF(#REF!,B$2:B$16)</f>
        <v>#REF!</v>
      </c>
      <c r="E12" s="17" t="e">
        <f>COUNTIFS(#REF!,"男",#REF!,B12)+COUNTIFS(#REF!,"男",#REF!,B12)+COUNTIFS(#REF!,"男",#REF!,B12)</f>
        <v>#REF!</v>
      </c>
      <c r="F12" s="18" t="e">
        <f>COUNTIFS(#REF!,"女",#REF!,C12)+COUNTIFS(#REF!,"女",#REF!,C12)+COUNTIFS(#REF!,"女",#REF!,C12)</f>
        <v>#REF!</v>
      </c>
    </row>
    <row r="13" spans="2:6" ht="18.75" customHeight="1" x14ac:dyDescent="0.2">
      <c r="B13" s="15" t="s">
        <v>27</v>
      </c>
      <c r="C13" s="16">
        <f>COUNTIF(男子!K$6:M$30,B$2:B$16)</f>
        <v>0</v>
      </c>
      <c r="D13" s="13" t="e">
        <f>COUNTIF(#REF!,B$2:B$16)</f>
        <v>#REF!</v>
      </c>
      <c r="E13" s="17" t="e">
        <f>COUNTIFS(#REF!,"男",#REF!,B13)+COUNTIFS(#REF!,"男",#REF!,B13)+COUNTIFS(#REF!,"男",#REF!,B13)</f>
        <v>#REF!</v>
      </c>
      <c r="F13" s="18" t="e">
        <f>COUNTIFS(#REF!,"女",#REF!,C13)+COUNTIFS(#REF!,"女",#REF!,C13)+COUNTIFS(#REF!,"女",#REF!,C13)</f>
        <v>#REF!</v>
      </c>
    </row>
    <row r="14" spans="2:6" ht="18.75" customHeight="1" x14ac:dyDescent="0.2">
      <c r="B14" s="15" t="s">
        <v>28</v>
      </c>
      <c r="C14" s="16">
        <f>COUNTIF(男子!K$6:M$30,B$2:B$16)</f>
        <v>0</v>
      </c>
      <c r="D14" s="13" t="e">
        <f>COUNTIF(#REF!,B$2:B$16)</f>
        <v>#REF!</v>
      </c>
      <c r="E14" s="17" t="e">
        <f>COUNTIFS(#REF!,"男",#REF!,B14)+COUNTIFS(#REF!,"男",#REF!,B14)+COUNTIFS(#REF!,"男",#REF!,B14)</f>
        <v>#REF!</v>
      </c>
      <c r="F14" s="18" t="e">
        <f>COUNTIFS(#REF!,"女",#REF!,C14)+COUNTIFS(#REF!,"女",#REF!,C14)+COUNTIFS(#REF!,"女",#REF!,C14)</f>
        <v>#REF!</v>
      </c>
    </row>
    <row r="15" spans="2:6" ht="18.75" customHeight="1" x14ac:dyDescent="0.2">
      <c r="B15" s="15" t="s">
        <v>29</v>
      </c>
      <c r="C15" s="16">
        <f>COUNTIF(男子!K$6:M$30,B$2:B$16)</f>
        <v>0</v>
      </c>
      <c r="D15" s="13" t="e">
        <f>COUNTIF(#REF!,B$2:B$16)</f>
        <v>#REF!</v>
      </c>
      <c r="E15" s="17" t="e">
        <f>COUNTIFS(#REF!,"男",#REF!,B15)+COUNTIFS(#REF!,"男",#REF!,B15)+COUNTIFS(#REF!,"男",#REF!,B15)</f>
        <v>#REF!</v>
      </c>
      <c r="F15" s="18" t="e">
        <f>COUNTIFS(#REF!,"女",#REF!,C15)+COUNTIFS(#REF!,"女",#REF!,C15)+COUNTIFS(#REF!,"女",#REF!,C15)</f>
        <v>#REF!</v>
      </c>
    </row>
    <row r="16" spans="2:6" ht="18.75" customHeight="1" thickBot="1" x14ac:dyDescent="0.25">
      <c r="B16" s="19" t="s">
        <v>30</v>
      </c>
      <c r="C16" s="20">
        <f>COUNTIF(男子!K$6:M$30,B$2:B$16)</f>
        <v>0</v>
      </c>
      <c r="D16" s="13" t="e">
        <f>COUNTIF(#REF!,B$2:B$16)</f>
        <v>#REF!</v>
      </c>
      <c r="E16" s="21" t="e">
        <f>COUNTIFS(#REF!,"男",#REF!,B16)+COUNTIFS(#REF!,"男",#REF!,B16)+COUNTIFS(#REF!,"男",#REF!,B16)</f>
        <v>#REF!</v>
      </c>
      <c r="F16" s="22" t="e">
        <f>COUNTIFS(#REF!,"女",#REF!,C16)+COUNTIFS(#REF!,"女",#REF!,C16)+COUNTIFS(#REF!,"女",#REF!,C16)</f>
        <v>#REF!</v>
      </c>
    </row>
    <row r="17" spans="2:6" ht="18.75" customHeight="1" thickTop="1" x14ac:dyDescent="0.2">
      <c r="B17" s="23" t="s">
        <v>23</v>
      </c>
      <c r="C17" s="24">
        <f>SUM(C2:C16)</f>
        <v>0</v>
      </c>
      <c r="D17" s="25" t="e">
        <f>SUM(D2:D16)</f>
        <v>#REF!</v>
      </c>
      <c r="E17" s="25" t="e">
        <f>SUM(E2:E16)</f>
        <v>#REF!</v>
      </c>
      <c r="F17" s="26" t="e">
        <f>SUM(F2:F16)</f>
        <v>#REF!</v>
      </c>
    </row>
    <row r="18" spans="2:6" ht="18.75" customHeight="1" x14ac:dyDescent="0.2">
      <c r="B18" s="27" t="s">
        <v>24</v>
      </c>
      <c r="C18" s="16"/>
      <c r="D18" s="17"/>
      <c r="E18" s="17"/>
      <c r="F18" s="18"/>
    </row>
    <row r="19" spans="2:6" ht="18.75" customHeight="1" thickBot="1" x14ac:dyDescent="0.25">
      <c r="B19" s="28" t="s">
        <v>25</v>
      </c>
      <c r="C19" s="29"/>
      <c r="D19" s="30"/>
      <c r="E19" s="30"/>
      <c r="F19" s="31"/>
    </row>
    <row r="20" spans="2:6" ht="13.5" thickTop="1" x14ac:dyDescent="0.2"/>
    <row r="21" spans="2:6" x14ac:dyDescent="0.2">
      <c r="B21" s="110"/>
      <c r="C21" s="110"/>
      <c r="D21" s="110"/>
    </row>
  </sheetData>
  <sheetProtection algorithmName="SHA-512" hashValue="j7LHbwOi46tCx3wRNx7xf7VkrmUPyzRwzXc1NvBsBJ5VwkNrwQw43HDmsrG2e+a61xHK0xZfGWpsv99p9/K0OQ==" saltValue="Gu7xXqId752MstKxdeaegA==" spinCount="100000" sheet="1" objects="1" scenarios="1"/>
  <mergeCells count="1">
    <mergeCell ref="B21:D21"/>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CC"/>
    <pageSetUpPr autoPageBreaks="0" fitToPage="1"/>
  </sheetPr>
  <dimension ref="A1:P42"/>
  <sheetViews>
    <sheetView showOutlineSymbols="0" zoomScale="85" zoomScaleNormal="85" workbookViewId="0">
      <selection activeCell="M6" sqref="M6"/>
    </sheetView>
  </sheetViews>
  <sheetFormatPr defaultColWidth="8.90625" defaultRowHeight="19.5" customHeight="1" x14ac:dyDescent="0.2"/>
  <cols>
    <col min="1" max="1" width="4" style="2" customWidth="1"/>
    <col min="2" max="2" width="8.90625" style="2" customWidth="1"/>
    <col min="3" max="6" width="14.36328125" style="2" customWidth="1"/>
    <col min="7" max="8" width="7.453125" style="3" customWidth="1"/>
    <col min="9" max="10" width="14.36328125" style="4" customWidth="1"/>
    <col min="11" max="13" width="14.36328125" style="55" customWidth="1"/>
    <col min="14" max="14" width="15" style="2" customWidth="1"/>
    <col min="15" max="16384" width="8.90625" style="2"/>
  </cols>
  <sheetData>
    <row r="1" spans="1:14" ht="23.25" customHeight="1" x14ac:dyDescent="0.2">
      <c r="B1" t="s">
        <v>9</v>
      </c>
      <c r="C1"/>
      <c r="D1"/>
      <c r="E1"/>
      <c r="F1"/>
      <c r="G1" s="1"/>
      <c r="H1" s="1"/>
      <c r="I1"/>
      <c r="J1"/>
      <c r="K1" s="54"/>
      <c r="L1" s="54"/>
      <c r="M1" s="54"/>
    </row>
    <row r="2" spans="1:14" s="60" customFormat="1" ht="26.25" customHeight="1" x14ac:dyDescent="0.2">
      <c r="B2" s="61" t="s">
        <v>328</v>
      </c>
      <c r="G2" s="62"/>
      <c r="H2" s="62"/>
      <c r="K2" s="63"/>
      <c r="L2" s="63"/>
      <c r="M2" s="63"/>
    </row>
    <row r="3" spans="1:14" ht="19.5" customHeight="1" x14ac:dyDescent="0.2">
      <c r="B3" s="80" t="s">
        <v>131</v>
      </c>
      <c r="C3" s="80"/>
      <c r="D3" s="80"/>
      <c r="E3" s="80"/>
      <c r="F3" s="80"/>
      <c r="G3" s="80"/>
      <c r="H3" s="80"/>
      <c r="I3" s="82" t="s">
        <v>115</v>
      </c>
      <c r="J3" s="66"/>
      <c r="K3" s="77" t="s">
        <v>149</v>
      </c>
      <c r="L3" s="77" t="s">
        <v>133</v>
      </c>
      <c r="M3" s="77" t="s">
        <v>150</v>
      </c>
    </row>
    <row r="4" spans="1:14" ht="19.5" customHeight="1" x14ac:dyDescent="0.2">
      <c r="B4" s="81"/>
      <c r="C4" s="81"/>
      <c r="D4" s="81"/>
      <c r="E4" s="81"/>
      <c r="F4" s="81"/>
      <c r="G4" s="81"/>
      <c r="H4" s="81"/>
      <c r="I4" s="83"/>
      <c r="J4" s="66"/>
      <c r="K4" s="78"/>
      <c r="L4" s="78"/>
      <c r="M4" s="78"/>
    </row>
    <row r="5" spans="1:14" ht="26.25" customHeight="1" x14ac:dyDescent="0.2">
      <c r="B5" s="51" t="s">
        <v>31</v>
      </c>
      <c r="C5" s="52" t="s">
        <v>0</v>
      </c>
      <c r="D5" s="53" t="s">
        <v>1</v>
      </c>
      <c r="E5" s="52" t="s">
        <v>2</v>
      </c>
      <c r="F5" s="53" t="s">
        <v>3</v>
      </c>
      <c r="G5" s="51" t="s">
        <v>6</v>
      </c>
      <c r="H5" s="51" t="s">
        <v>4</v>
      </c>
      <c r="I5" s="51" t="s">
        <v>5</v>
      </c>
      <c r="J5" s="51" t="s">
        <v>136</v>
      </c>
      <c r="K5" s="79"/>
      <c r="L5" s="79"/>
      <c r="M5" s="79"/>
    </row>
    <row r="6" spans="1:14" ht="36.75" customHeight="1" x14ac:dyDescent="0.2">
      <c r="A6" s="2">
        <v>1</v>
      </c>
      <c r="B6" s="64"/>
      <c r="C6" s="43" t="e">
        <f>VLOOKUP(B6,'入力規則（変更不可）'!$H$1:$N$215,3,FALSE)</f>
        <v>#N/A</v>
      </c>
      <c r="D6" s="44" t="e">
        <f>VLOOKUP(B6,'入力規則（変更不可）'!$H$1:$N$215,4,FALSE)</f>
        <v>#N/A</v>
      </c>
      <c r="E6" s="45" t="e">
        <f>VLOOKUP(B6,'入力規則（変更不可）'!$H$1:$N$215,6,FALSE)</f>
        <v>#N/A</v>
      </c>
      <c r="F6" s="46" t="e">
        <f>VLOOKUP(B6,'入力規則（変更不可）'!$H$1:$N$215,7,FALSE)</f>
        <v>#N/A</v>
      </c>
      <c r="G6" s="47"/>
      <c r="H6" s="47" t="s">
        <v>132</v>
      </c>
      <c r="I6" s="50"/>
      <c r="J6" s="50"/>
      <c r="K6" s="68"/>
      <c r="L6" s="70"/>
      <c r="M6" s="69" t="str">
        <f>IF(L6="補欠","ロードレース","")</f>
        <v/>
      </c>
      <c r="N6" s="5"/>
    </row>
    <row r="7" spans="1:14" ht="36.75" customHeight="1" x14ac:dyDescent="0.2">
      <c r="A7" s="2">
        <v>2</v>
      </c>
      <c r="B7" s="64"/>
      <c r="C7" s="43" t="e">
        <f>VLOOKUP(B7,'入力規則（変更不可）'!$H$1:$N$215,3,FALSE)</f>
        <v>#N/A</v>
      </c>
      <c r="D7" s="44" t="e">
        <f>VLOOKUP(B7,'入力規則（変更不可）'!$H$1:$N$215,4,FALSE)</f>
        <v>#N/A</v>
      </c>
      <c r="E7" s="45" t="e">
        <f>VLOOKUP(B7,'入力規則（変更不可）'!$H$1:$N$215,6,FALSE)</f>
        <v>#N/A</v>
      </c>
      <c r="F7" s="46" t="e">
        <f>VLOOKUP(B7,'入力規則（変更不可）'!$H$1:$N$215,7,FALSE)</f>
        <v>#N/A</v>
      </c>
      <c r="G7" s="47"/>
      <c r="H7" s="47" t="s">
        <v>132</v>
      </c>
      <c r="I7" s="50"/>
      <c r="J7" s="50"/>
      <c r="K7" s="68"/>
      <c r="L7" s="70"/>
      <c r="M7" s="69" t="str">
        <f t="shared" ref="M7:M30" si="0">IF(L7="補欠","ロードレース","")</f>
        <v/>
      </c>
      <c r="N7" s="5"/>
    </row>
    <row r="8" spans="1:14" ht="36.75" customHeight="1" x14ac:dyDescent="0.2">
      <c r="A8" s="2">
        <v>3</v>
      </c>
      <c r="B8" s="64"/>
      <c r="C8" s="43" t="e">
        <f>VLOOKUP(B8,'入力規則（変更不可）'!$H$1:$N$215,3,FALSE)</f>
        <v>#N/A</v>
      </c>
      <c r="D8" s="44" t="e">
        <f>VLOOKUP(B8,'入力規則（変更不可）'!$H$1:$N$215,4,FALSE)</f>
        <v>#N/A</v>
      </c>
      <c r="E8" s="45" t="e">
        <f>VLOOKUP(B8,'入力規則（変更不可）'!$H$1:$N$215,6,FALSE)</f>
        <v>#N/A</v>
      </c>
      <c r="F8" s="46" t="e">
        <f>VLOOKUP(B8,'入力規則（変更不可）'!$H$1:$N$215,7,FALSE)</f>
        <v>#N/A</v>
      </c>
      <c r="G8" s="47"/>
      <c r="H8" s="47" t="s">
        <v>132</v>
      </c>
      <c r="I8" s="50"/>
      <c r="J8" s="50"/>
      <c r="K8" s="68"/>
      <c r="L8" s="70"/>
      <c r="M8" s="69" t="str">
        <f t="shared" si="0"/>
        <v/>
      </c>
      <c r="N8" s="5"/>
    </row>
    <row r="9" spans="1:14" ht="36.75" customHeight="1" x14ac:dyDescent="0.2">
      <c r="A9" s="2">
        <v>4</v>
      </c>
      <c r="B9" s="64"/>
      <c r="C9" s="43" t="e">
        <f>VLOOKUP(B9,'入力規則（変更不可）'!$H$1:$N$215,3,FALSE)</f>
        <v>#N/A</v>
      </c>
      <c r="D9" s="44" t="e">
        <f>VLOOKUP(B9,'入力規則（変更不可）'!$H$1:$N$215,4,FALSE)</f>
        <v>#N/A</v>
      </c>
      <c r="E9" s="45" t="e">
        <f>VLOOKUP(B9,'入力規則（変更不可）'!$H$1:$N$215,6,FALSE)</f>
        <v>#N/A</v>
      </c>
      <c r="F9" s="46" t="e">
        <f>VLOOKUP(B9,'入力規則（変更不可）'!$H$1:$N$215,7,FALSE)</f>
        <v>#N/A</v>
      </c>
      <c r="G9" s="47"/>
      <c r="H9" s="47" t="s">
        <v>132</v>
      </c>
      <c r="I9" s="50"/>
      <c r="J9" s="50"/>
      <c r="K9" s="68"/>
      <c r="L9" s="70"/>
      <c r="M9" s="69" t="str">
        <f t="shared" si="0"/>
        <v/>
      </c>
      <c r="N9" s="5"/>
    </row>
    <row r="10" spans="1:14" ht="36.75" customHeight="1" x14ac:dyDescent="0.2">
      <c r="A10" s="2">
        <v>5</v>
      </c>
      <c r="B10" s="64"/>
      <c r="C10" s="43" t="e">
        <f>VLOOKUP(B10,'入力規則（変更不可）'!$H$1:$N$215,3,FALSE)</f>
        <v>#N/A</v>
      </c>
      <c r="D10" s="44" t="e">
        <f>VLOOKUP(B10,'入力規則（変更不可）'!$H$1:$N$215,4,FALSE)</f>
        <v>#N/A</v>
      </c>
      <c r="E10" s="45" t="e">
        <f>VLOOKUP(B10,'入力規則（変更不可）'!$H$1:$N$215,6,FALSE)</f>
        <v>#N/A</v>
      </c>
      <c r="F10" s="46" t="e">
        <f>VLOOKUP(B10,'入力規則（変更不可）'!$H$1:$N$215,7,FALSE)</f>
        <v>#N/A</v>
      </c>
      <c r="G10" s="47"/>
      <c r="H10" s="47" t="s">
        <v>132</v>
      </c>
      <c r="I10" s="50"/>
      <c r="J10" s="50"/>
      <c r="K10" s="68"/>
      <c r="L10" s="70"/>
      <c r="M10" s="69" t="str">
        <f t="shared" si="0"/>
        <v/>
      </c>
      <c r="N10" s="5"/>
    </row>
    <row r="11" spans="1:14" ht="36.75" customHeight="1" x14ac:dyDescent="0.2">
      <c r="A11" s="2">
        <v>6</v>
      </c>
      <c r="B11" s="64"/>
      <c r="C11" s="43" t="e">
        <f>VLOOKUP(B11,'入力規則（変更不可）'!$H$1:$N$215,3,FALSE)</f>
        <v>#N/A</v>
      </c>
      <c r="D11" s="44" t="e">
        <f>VLOOKUP(B11,'入力規則（変更不可）'!$H$1:$N$215,4,FALSE)</f>
        <v>#N/A</v>
      </c>
      <c r="E11" s="45" t="e">
        <f>VLOOKUP(B11,'入力規則（変更不可）'!$H$1:$N$215,6,FALSE)</f>
        <v>#N/A</v>
      </c>
      <c r="F11" s="46" t="e">
        <f>VLOOKUP(B11,'入力規則（変更不可）'!$H$1:$N$215,7,FALSE)</f>
        <v>#N/A</v>
      </c>
      <c r="G11" s="47"/>
      <c r="H11" s="47" t="s">
        <v>132</v>
      </c>
      <c r="I11" s="50"/>
      <c r="J11" s="50"/>
      <c r="K11" s="68"/>
      <c r="L11" s="70"/>
      <c r="M11" s="69" t="str">
        <f t="shared" si="0"/>
        <v/>
      </c>
      <c r="N11" s="5"/>
    </row>
    <row r="12" spans="1:14" ht="36.75" customHeight="1" x14ac:dyDescent="0.2">
      <c r="A12" s="2">
        <v>7</v>
      </c>
      <c r="B12" s="64"/>
      <c r="C12" s="43" t="e">
        <f>VLOOKUP(B12,'入力規則（変更不可）'!$H$1:$N$215,3,FALSE)</f>
        <v>#N/A</v>
      </c>
      <c r="D12" s="44" t="e">
        <f>VLOOKUP(B12,'入力規則（変更不可）'!$H$1:$N$215,4,FALSE)</f>
        <v>#N/A</v>
      </c>
      <c r="E12" s="45" t="e">
        <f>VLOOKUP(B12,'入力規則（変更不可）'!$H$1:$N$215,6,FALSE)</f>
        <v>#N/A</v>
      </c>
      <c r="F12" s="46" t="e">
        <f>VLOOKUP(B12,'入力規則（変更不可）'!$H$1:$N$215,7,FALSE)</f>
        <v>#N/A</v>
      </c>
      <c r="G12" s="47"/>
      <c r="H12" s="47" t="s">
        <v>132</v>
      </c>
      <c r="I12" s="50"/>
      <c r="J12" s="50"/>
      <c r="K12" s="68"/>
      <c r="L12" s="70"/>
      <c r="M12" s="69" t="str">
        <f t="shared" si="0"/>
        <v/>
      </c>
      <c r="N12" s="5"/>
    </row>
    <row r="13" spans="1:14" ht="36.75" customHeight="1" x14ac:dyDescent="0.2">
      <c r="A13" s="2">
        <v>8</v>
      </c>
      <c r="B13" s="64"/>
      <c r="C13" s="43" t="e">
        <f>VLOOKUP(B13,'入力規則（変更不可）'!$H$1:$N$215,3,FALSE)</f>
        <v>#N/A</v>
      </c>
      <c r="D13" s="44" t="e">
        <f>VLOOKUP(B13,'入力規則（変更不可）'!$H$1:$N$215,4,FALSE)</f>
        <v>#N/A</v>
      </c>
      <c r="E13" s="45" t="e">
        <f>VLOOKUP(B13,'入力規則（変更不可）'!$H$1:$N$215,6,FALSE)</f>
        <v>#N/A</v>
      </c>
      <c r="F13" s="46" t="e">
        <f>VLOOKUP(B13,'入力規則（変更不可）'!$H$1:$N$215,7,FALSE)</f>
        <v>#N/A</v>
      </c>
      <c r="G13" s="47"/>
      <c r="H13" s="47" t="s">
        <v>132</v>
      </c>
      <c r="I13" s="50"/>
      <c r="J13" s="50"/>
      <c r="K13" s="68"/>
      <c r="L13" s="70"/>
      <c r="M13" s="69" t="str">
        <f t="shared" si="0"/>
        <v/>
      </c>
      <c r="N13" s="5"/>
    </row>
    <row r="14" spans="1:14" ht="36.75" customHeight="1" x14ac:dyDescent="0.2">
      <c r="A14" s="2">
        <v>9</v>
      </c>
      <c r="B14" s="64"/>
      <c r="C14" s="43" t="e">
        <f>VLOOKUP(B14,'入力規則（変更不可）'!$H$1:$N$215,3,FALSE)</f>
        <v>#N/A</v>
      </c>
      <c r="D14" s="44" t="e">
        <f>VLOOKUP(B14,'入力規則（変更不可）'!$H$1:$N$215,4,FALSE)</f>
        <v>#N/A</v>
      </c>
      <c r="E14" s="45" t="e">
        <f>VLOOKUP(B14,'入力規則（変更不可）'!$H$1:$N$215,6,FALSE)</f>
        <v>#N/A</v>
      </c>
      <c r="F14" s="46" t="e">
        <f>VLOOKUP(B14,'入力規則（変更不可）'!$H$1:$N$215,7,FALSE)</f>
        <v>#N/A</v>
      </c>
      <c r="G14" s="47"/>
      <c r="H14" s="47" t="s">
        <v>132</v>
      </c>
      <c r="I14" s="50"/>
      <c r="J14" s="50"/>
      <c r="K14" s="68"/>
      <c r="L14" s="70"/>
      <c r="M14" s="69" t="str">
        <f t="shared" si="0"/>
        <v/>
      </c>
    </row>
    <row r="15" spans="1:14" ht="36.75" customHeight="1" x14ac:dyDescent="0.2">
      <c r="A15" s="2">
        <v>10</v>
      </c>
      <c r="B15" s="64"/>
      <c r="C15" s="43" t="e">
        <f>VLOOKUP(B15,'入力規則（変更不可）'!$H$1:$N$215,3,FALSE)</f>
        <v>#N/A</v>
      </c>
      <c r="D15" s="44" t="e">
        <f>VLOOKUP(B15,'入力規則（変更不可）'!$H$1:$N$215,4,FALSE)</f>
        <v>#N/A</v>
      </c>
      <c r="E15" s="45" t="e">
        <f>VLOOKUP(B15,'入力規則（変更不可）'!$H$1:$N$215,6,FALSE)</f>
        <v>#N/A</v>
      </c>
      <c r="F15" s="46" t="e">
        <f>VLOOKUP(B15,'入力規則（変更不可）'!$H$1:$N$215,7,FALSE)</f>
        <v>#N/A</v>
      </c>
      <c r="G15" s="47"/>
      <c r="H15" s="47" t="s">
        <v>132</v>
      </c>
      <c r="I15" s="50"/>
      <c r="J15" s="50"/>
      <c r="K15" s="68"/>
      <c r="L15" s="70"/>
      <c r="M15" s="69" t="str">
        <f t="shared" si="0"/>
        <v/>
      </c>
    </row>
    <row r="16" spans="1:14" ht="36.75" customHeight="1" x14ac:dyDescent="0.2">
      <c r="A16" s="2">
        <v>11</v>
      </c>
      <c r="B16" s="64"/>
      <c r="C16" s="43" t="e">
        <f>VLOOKUP(B16,'入力規則（変更不可）'!$H$1:$N$215,3,FALSE)</f>
        <v>#N/A</v>
      </c>
      <c r="D16" s="44" t="e">
        <f>VLOOKUP(B16,'入力規則（変更不可）'!$H$1:$N$215,4,FALSE)</f>
        <v>#N/A</v>
      </c>
      <c r="E16" s="45" t="e">
        <f>VLOOKUP(B16,'入力規則（変更不可）'!$H$1:$N$215,6,FALSE)</f>
        <v>#N/A</v>
      </c>
      <c r="F16" s="46" t="e">
        <f>VLOOKUP(B16,'入力規則（変更不可）'!$H$1:$N$215,7,FALSE)</f>
        <v>#N/A</v>
      </c>
      <c r="G16" s="47"/>
      <c r="H16" s="47" t="s">
        <v>132</v>
      </c>
      <c r="I16" s="50"/>
      <c r="J16" s="50"/>
      <c r="K16" s="68"/>
      <c r="L16" s="70"/>
      <c r="M16" s="69" t="str">
        <f t="shared" si="0"/>
        <v/>
      </c>
    </row>
    <row r="17" spans="1:13" ht="36.75" customHeight="1" x14ac:dyDescent="0.2">
      <c r="A17" s="2">
        <v>12</v>
      </c>
      <c r="B17" s="64"/>
      <c r="C17" s="43" t="e">
        <f>VLOOKUP(B17,'入力規則（変更不可）'!$H$1:$N$215,3,FALSE)</f>
        <v>#N/A</v>
      </c>
      <c r="D17" s="44" t="e">
        <f>VLOOKUP(B17,'入力規則（変更不可）'!$H$1:$N$215,4,FALSE)</f>
        <v>#N/A</v>
      </c>
      <c r="E17" s="45" t="e">
        <f>VLOOKUP(B17,'入力規則（変更不可）'!$H$1:$N$215,6,FALSE)</f>
        <v>#N/A</v>
      </c>
      <c r="F17" s="46" t="e">
        <f>VLOOKUP(B17,'入力規則（変更不可）'!$H$1:$N$215,7,FALSE)</f>
        <v>#N/A</v>
      </c>
      <c r="G17" s="47"/>
      <c r="H17" s="47" t="s">
        <v>132</v>
      </c>
      <c r="I17" s="50"/>
      <c r="J17" s="50"/>
      <c r="K17" s="68"/>
      <c r="L17" s="70"/>
      <c r="M17" s="69" t="str">
        <f t="shared" si="0"/>
        <v/>
      </c>
    </row>
    <row r="18" spans="1:13" ht="36.75" customHeight="1" x14ac:dyDescent="0.2">
      <c r="A18" s="2">
        <v>13</v>
      </c>
      <c r="B18" s="64"/>
      <c r="C18" s="43" t="e">
        <f>VLOOKUP(B18,'入力規則（変更不可）'!$H$1:$N$215,3,FALSE)</f>
        <v>#N/A</v>
      </c>
      <c r="D18" s="44" t="e">
        <f>VLOOKUP(B18,'入力規則（変更不可）'!$H$1:$N$215,4,FALSE)</f>
        <v>#N/A</v>
      </c>
      <c r="E18" s="45" t="e">
        <f>VLOOKUP(B18,'入力規則（変更不可）'!$H$1:$N$215,6,FALSE)</f>
        <v>#N/A</v>
      </c>
      <c r="F18" s="46" t="e">
        <f>VLOOKUP(B18,'入力規則（変更不可）'!$H$1:$N$215,7,FALSE)</f>
        <v>#N/A</v>
      </c>
      <c r="G18" s="47"/>
      <c r="H18" s="47" t="s">
        <v>132</v>
      </c>
      <c r="I18" s="50"/>
      <c r="J18" s="50"/>
      <c r="K18" s="68"/>
      <c r="L18" s="70"/>
      <c r="M18" s="69" t="str">
        <f t="shared" si="0"/>
        <v/>
      </c>
    </row>
    <row r="19" spans="1:13" ht="36.75" customHeight="1" x14ac:dyDescent="0.2">
      <c r="A19" s="2">
        <v>14</v>
      </c>
      <c r="B19" s="64"/>
      <c r="C19" s="43" t="e">
        <f>VLOOKUP(B19,'入力規則（変更不可）'!$H$1:$N$215,3,FALSE)</f>
        <v>#N/A</v>
      </c>
      <c r="D19" s="44" t="e">
        <f>VLOOKUP(B19,'入力規則（変更不可）'!$H$1:$N$215,4,FALSE)</f>
        <v>#N/A</v>
      </c>
      <c r="E19" s="45" t="e">
        <f>VLOOKUP(B19,'入力規則（変更不可）'!$H$1:$N$215,6,FALSE)</f>
        <v>#N/A</v>
      </c>
      <c r="F19" s="46" t="e">
        <f>VLOOKUP(B19,'入力規則（変更不可）'!$H$1:$N$215,7,FALSE)</f>
        <v>#N/A</v>
      </c>
      <c r="G19" s="47"/>
      <c r="H19" s="47" t="s">
        <v>132</v>
      </c>
      <c r="I19" s="50"/>
      <c r="J19" s="50"/>
      <c r="K19" s="68"/>
      <c r="L19" s="70"/>
      <c r="M19" s="69" t="str">
        <f t="shared" si="0"/>
        <v/>
      </c>
    </row>
    <row r="20" spans="1:13" ht="36.75" customHeight="1" x14ac:dyDescent="0.2">
      <c r="A20" s="2">
        <v>15</v>
      </c>
      <c r="B20" s="64"/>
      <c r="C20" s="43" t="e">
        <f>VLOOKUP(B20,'入力規則（変更不可）'!$H$1:$N$215,3,FALSE)</f>
        <v>#N/A</v>
      </c>
      <c r="D20" s="44" t="e">
        <f>VLOOKUP(B20,'入力規則（変更不可）'!$H$1:$N$215,4,FALSE)</f>
        <v>#N/A</v>
      </c>
      <c r="E20" s="45" t="e">
        <f>VLOOKUP(B20,'入力規則（変更不可）'!$H$1:$N$215,6,FALSE)</f>
        <v>#N/A</v>
      </c>
      <c r="F20" s="46" t="e">
        <f>VLOOKUP(B20,'入力規則（変更不可）'!$H$1:$N$215,7,FALSE)</f>
        <v>#N/A</v>
      </c>
      <c r="G20" s="47"/>
      <c r="H20" s="47" t="s">
        <v>132</v>
      </c>
      <c r="I20" s="50"/>
      <c r="J20" s="50"/>
      <c r="K20" s="68"/>
      <c r="L20" s="70"/>
      <c r="M20" s="69" t="str">
        <f t="shared" si="0"/>
        <v/>
      </c>
    </row>
    <row r="21" spans="1:13" ht="36.75" customHeight="1" x14ac:dyDescent="0.2">
      <c r="A21" s="2">
        <v>16</v>
      </c>
      <c r="B21" s="64"/>
      <c r="C21" s="43" t="e">
        <f>VLOOKUP(B21,'入力規則（変更不可）'!$H$1:$N$215,3,FALSE)</f>
        <v>#N/A</v>
      </c>
      <c r="D21" s="44" t="e">
        <f>VLOOKUP(B21,'入力規則（変更不可）'!$H$1:$N$215,4,FALSE)</f>
        <v>#N/A</v>
      </c>
      <c r="E21" s="45" t="e">
        <f>VLOOKUP(B21,'入力規則（変更不可）'!$H$1:$N$215,6,FALSE)</f>
        <v>#N/A</v>
      </c>
      <c r="F21" s="46" t="e">
        <f>VLOOKUP(B21,'入力規則（変更不可）'!$H$1:$N$215,7,FALSE)</f>
        <v>#N/A</v>
      </c>
      <c r="G21" s="47"/>
      <c r="H21" s="47" t="s">
        <v>132</v>
      </c>
      <c r="I21" s="50"/>
      <c r="J21" s="50"/>
      <c r="K21" s="68"/>
      <c r="L21" s="70"/>
      <c r="M21" s="69" t="str">
        <f t="shared" si="0"/>
        <v/>
      </c>
    </row>
    <row r="22" spans="1:13" ht="36.75" customHeight="1" x14ac:dyDescent="0.2">
      <c r="A22" s="2">
        <v>17</v>
      </c>
      <c r="B22" s="64"/>
      <c r="C22" s="43" t="e">
        <f>VLOOKUP(B22,'入力規則（変更不可）'!$H$1:$N$215,3,FALSE)</f>
        <v>#N/A</v>
      </c>
      <c r="D22" s="44" t="e">
        <f>VLOOKUP(B22,'入力規則（変更不可）'!$H$1:$N$215,4,FALSE)</f>
        <v>#N/A</v>
      </c>
      <c r="E22" s="45" t="e">
        <f>VLOOKUP(B22,'入力規則（変更不可）'!$H$1:$N$215,6,FALSE)</f>
        <v>#N/A</v>
      </c>
      <c r="F22" s="46" t="e">
        <f>VLOOKUP(B22,'入力規則（変更不可）'!$H$1:$N$215,7,FALSE)</f>
        <v>#N/A</v>
      </c>
      <c r="G22" s="47"/>
      <c r="H22" s="47" t="s">
        <v>132</v>
      </c>
      <c r="I22" s="50"/>
      <c r="J22" s="50"/>
      <c r="K22" s="68"/>
      <c r="L22" s="70"/>
      <c r="M22" s="69" t="str">
        <f t="shared" si="0"/>
        <v/>
      </c>
    </row>
    <row r="23" spans="1:13" ht="36.75" customHeight="1" x14ac:dyDescent="0.2">
      <c r="A23" s="2">
        <v>18</v>
      </c>
      <c r="B23" s="64"/>
      <c r="C23" s="43" t="e">
        <f>VLOOKUP(B23,'入力規則（変更不可）'!$H$1:$N$215,3,FALSE)</f>
        <v>#N/A</v>
      </c>
      <c r="D23" s="44" t="e">
        <f>VLOOKUP(B23,'入力規則（変更不可）'!$H$1:$N$215,4,FALSE)</f>
        <v>#N/A</v>
      </c>
      <c r="E23" s="45" t="e">
        <f>VLOOKUP(B23,'入力規則（変更不可）'!$H$1:$N$215,6,FALSE)</f>
        <v>#N/A</v>
      </c>
      <c r="F23" s="46" t="e">
        <f>VLOOKUP(B23,'入力規則（変更不可）'!$H$1:$N$215,7,FALSE)</f>
        <v>#N/A</v>
      </c>
      <c r="G23" s="47"/>
      <c r="H23" s="47" t="s">
        <v>132</v>
      </c>
      <c r="I23" s="50"/>
      <c r="J23" s="50"/>
      <c r="K23" s="68"/>
      <c r="L23" s="70"/>
      <c r="M23" s="69" t="str">
        <f t="shared" si="0"/>
        <v/>
      </c>
    </row>
    <row r="24" spans="1:13" ht="36.75" customHeight="1" x14ac:dyDescent="0.2">
      <c r="A24" s="2">
        <v>19</v>
      </c>
      <c r="B24" s="64"/>
      <c r="C24" s="43" t="e">
        <f>VLOOKUP(B24,'入力規則（変更不可）'!$H$1:$N$215,3,FALSE)</f>
        <v>#N/A</v>
      </c>
      <c r="D24" s="44" t="e">
        <f>VLOOKUP(B24,'入力規則（変更不可）'!$H$1:$N$215,4,FALSE)</f>
        <v>#N/A</v>
      </c>
      <c r="E24" s="45" t="e">
        <f>VLOOKUP(B24,'入力規則（変更不可）'!$H$1:$N$215,6,FALSE)</f>
        <v>#N/A</v>
      </c>
      <c r="F24" s="46" t="e">
        <f>VLOOKUP(B24,'入力規則（変更不可）'!$H$1:$N$215,7,FALSE)</f>
        <v>#N/A</v>
      </c>
      <c r="G24" s="47"/>
      <c r="H24" s="47" t="s">
        <v>132</v>
      </c>
      <c r="I24" s="50"/>
      <c r="J24" s="50"/>
      <c r="K24" s="68"/>
      <c r="L24" s="70"/>
      <c r="M24" s="69" t="str">
        <f t="shared" si="0"/>
        <v/>
      </c>
    </row>
    <row r="25" spans="1:13" ht="36.75" customHeight="1" x14ac:dyDescent="0.2">
      <c r="A25" s="2">
        <v>20</v>
      </c>
      <c r="B25" s="64"/>
      <c r="C25" s="43" t="e">
        <f>VLOOKUP(B25,'入力規則（変更不可）'!$H$1:$N$215,3,FALSE)</f>
        <v>#N/A</v>
      </c>
      <c r="D25" s="44" t="e">
        <f>VLOOKUP(B25,'入力規則（変更不可）'!$H$1:$N$215,4,FALSE)</f>
        <v>#N/A</v>
      </c>
      <c r="E25" s="45" t="e">
        <f>VLOOKUP(B25,'入力規則（変更不可）'!$H$1:$N$215,6,FALSE)</f>
        <v>#N/A</v>
      </c>
      <c r="F25" s="46" t="e">
        <f>VLOOKUP(B25,'入力規則（変更不可）'!$H$1:$N$215,7,FALSE)</f>
        <v>#N/A</v>
      </c>
      <c r="G25" s="47"/>
      <c r="H25" s="47" t="s">
        <v>132</v>
      </c>
      <c r="I25" s="50"/>
      <c r="J25" s="50"/>
      <c r="K25" s="68"/>
      <c r="L25" s="70"/>
      <c r="M25" s="69" t="str">
        <f t="shared" si="0"/>
        <v/>
      </c>
    </row>
    <row r="26" spans="1:13" ht="36.75" customHeight="1" x14ac:dyDescent="0.2">
      <c r="A26" s="2">
        <v>21</v>
      </c>
      <c r="B26" s="64"/>
      <c r="C26" s="43" t="e">
        <f>VLOOKUP(B26,'入力規則（変更不可）'!$H$1:$N$215,3,FALSE)</f>
        <v>#N/A</v>
      </c>
      <c r="D26" s="44" t="e">
        <f>VLOOKUP(B26,'入力規則（変更不可）'!$H$1:$N$215,4,FALSE)</f>
        <v>#N/A</v>
      </c>
      <c r="E26" s="45" t="e">
        <f>VLOOKUP(B26,'入力規則（変更不可）'!$H$1:$N$215,6,FALSE)</f>
        <v>#N/A</v>
      </c>
      <c r="F26" s="46" t="e">
        <f>VLOOKUP(B26,'入力規則（変更不可）'!$H$1:$N$215,7,FALSE)</f>
        <v>#N/A</v>
      </c>
      <c r="G26" s="47"/>
      <c r="H26" s="47" t="s">
        <v>132</v>
      </c>
      <c r="I26" s="50"/>
      <c r="J26" s="50"/>
      <c r="K26" s="68"/>
      <c r="L26" s="70"/>
      <c r="M26" s="69" t="str">
        <f t="shared" si="0"/>
        <v/>
      </c>
    </row>
    <row r="27" spans="1:13" ht="36.75" customHeight="1" x14ac:dyDescent="0.2">
      <c r="A27" s="2">
        <v>22</v>
      </c>
      <c r="B27" s="64"/>
      <c r="C27" s="43" t="e">
        <f>VLOOKUP(B27,'入力規則（変更不可）'!$H$1:$N$215,3,FALSE)</f>
        <v>#N/A</v>
      </c>
      <c r="D27" s="44" t="e">
        <f>VLOOKUP(B27,'入力規則（変更不可）'!$H$1:$N$215,4,FALSE)</f>
        <v>#N/A</v>
      </c>
      <c r="E27" s="45" t="e">
        <f>VLOOKUP(B27,'入力規則（変更不可）'!$H$1:$N$215,6,FALSE)</f>
        <v>#N/A</v>
      </c>
      <c r="F27" s="46" t="e">
        <f>VLOOKUP(B27,'入力規則（変更不可）'!$H$1:$N$215,7,FALSE)</f>
        <v>#N/A</v>
      </c>
      <c r="G27" s="47"/>
      <c r="H27" s="47" t="s">
        <v>132</v>
      </c>
      <c r="I27" s="50"/>
      <c r="J27" s="50"/>
      <c r="K27" s="68"/>
      <c r="L27" s="70"/>
      <c r="M27" s="69" t="str">
        <f t="shared" si="0"/>
        <v/>
      </c>
    </row>
    <row r="28" spans="1:13" ht="36.75" customHeight="1" x14ac:dyDescent="0.2">
      <c r="A28" s="2">
        <v>23</v>
      </c>
      <c r="B28" s="64"/>
      <c r="C28" s="43" t="e">
        <f>VLOOKUP(B28,'入力規則（変更不可）'!$H$1:$N$215,3,FALSE)</f>
        <v>#N/A</v>
      </c>
      <c r="D28" s="44" t="e">
        <f>VLOOKUP(B28,'入力規則（変更不可）'!$H$1:$N$215,4,FALSE)</f>
        <v>#N/A</v>
      </c>
      <c r="E28" s="45" t="e">
        <f>VLOOKUP(B28,'入力規則（変更不可）'!$H$1:$N$215,6,FALSE)</f>
        <v>#N/A</v>
      </c>
      <c r="F28" s="46" t="e">
        <f>VLOOKUP(B28,'入力規則（変更不可）'!$H$1:$N$215,7,FALSE)</f>
        <v>#N/A</v>
      </c>
      <c r="G28" s="47"/>
      <c r="H28" s="47" t="s">
        <v>132</v>
      </c>
      <c r="I28" s="50"/>
      <c r="J28" s="50"/>
      <c r="K28" s="68"/>
      <c r="L28" s="70"/>
      <c r="M28" s="69" t="str">
        <f t="shared" si="0"/>
        <v/>
      </c>
    </row>
    <row r="29" spans="1:13" ht="36.75" customHeight="1" x14ac:dyDescent="0.2">
      <c r="A29" s="2">
        <v>24</v>
      </c>
      <c r="B29" s="64"/>
      <c r="C29" s="43" t="e">
        <f>VLOOKUP(B29,'入力規則（変更不可）'!$H$1:$N$215,3,FALSE)</f>
        <v>#N/A</v>
      </c>
      <c r="D29" s="44" t="e">
        <f>VLOOKUP(B29,'入力規則（変更不可）'!$H$1:$N$215,4,FALSE)</f>
        <v>#N/A</v>
      </c>
      <c r="E29" s="45" t="e">
        <f>VLOOKUP(B29,'入力規則（変更不可）'!$H$1:$N$215,6,FALSE)</f>
        <v>#N/A</v>
      </c>
      <c r="F29" s="46" t="e">
        <f>VLOOKUP(B29,'入力規則（変更不可）'!$H$1:$N$215,7,FALSE)</f>
        <v>#N/A</v>
      </c>
      <c r="G29" s="47"/>
      <c r="H29" s="47" t="s">
        <v>132</v>
      </c>
      <c r="I29" s="50"/>
      <c r="J29" s="50"/>
      <c r="K29" s="68"/>
      <c r="L29" s="70"/>
      <c r="M29" s="69" t="str">
        <f t="shared" si="0"/>
        <v/>
      </c>
    </row>
    <row r="30" spans="1:13" ht="36.75" customHeight="1" x14ac:dyDescent="0.2">
      <c r="A30" s="2">
        <v>25</v>
      </c>
      <c r="B30" s="64"/>
      <c r="C30" s="43" t="e">
        <f>VLOOKUP(B30,'入力規則（変更不可）'!$H$1:$N$215,3,FALSE)</f>
        <v>#N/A</v>
      </c>
      <c r="D30" s="44" t="e">
        <f>VLOOKUP(B30,'入力規則（変更不可）'!$H$1:$N$215,4,FALSE)</f>
        <v>#N/A</v>
      </c>
      <c r="E30" s="45" t="e">
        <f>VLOOKUP(B30,'入力規則（変更不可）'!$H$1:$N$215,6,FALSE)</f>
        <v>#N/A</v>
      </c>
      <c r="F30" s="46" t="e">
        <f>VLOOKUP(B30,'入力規則（変更不可）'!$H$1:$N$215,7,FALSE)</f>
        <v>#N/A</v>
      </c>
      <c r="G30" s="47"/>
      <c r="H30" s="47" t="s">
        <v>132</v>
      </c>
      <c r="I30" s="50"/>
      <c r="J30" s="50"/>
      <c r="K30" s="68"/>
      <c r="L30" s="70"/>
      <c r="M30" s="69" t="str">
        <f t="shared" si="0"/>
        <v/>
      </c>
    </row>
    <row r="31" spans="1:13" ht="15" customHeight="1" x14ac:dyDescent="0.2">
      <c r="B31" s="71"/>
      <c r="C31" s="57"/>
      <c r="D31" s="57"/>
      <c r="E31" s="58"/>
      <c r="F31" s="58"/>
      <c r="G31" s="58"/>
      <c r="H31" s="58"/>
      <c r="I31" s="58"/>
      <c r="J31" s="58"/>
      <c r="K31" s="73"/>
      <c r="L31" s="72"/>
      <c r="M31" s="73"/>
    </row>
    <row r="32" spans="1:13" s="74" customFormat="1" ht="22.5" customHeight="1" x14ac:dyDescent="0.2">
      <c r="B32" s="76" t="s">
        <v>161</v>
      </c>
      <c r="C32" s="75"/>
      <c r="D32" s="75"/>
      <c r="E32" s="73"/>
      <c r="F32" s="73"/>
      <c r="G32" s="73"/>
      <c r="H32" s="73"/>
      <c r="I32" s="73"/>
      <c r="J32" s="73"/>
      <c r="K32" s="73"/>
      <c r="L32" s="72"/>
      <c r="M32" s="73"/>
    </row>
    <row r="33" spans="1:16" s="74" customFormat="1" ht="22.5" customHeight="1" x14ac:dyDescent="0.2">
      <c r="B33" s="76" t="s">
        <v>157</v>
      </c>
      <c r="C33" s="75"/>
      <c r="D33" s="75"/>
      <c r="E33" s="73"/>
      <c r="F33" s="73"/>
      <c r="G33" s="73"/>
      <c r="H33" s="73"/>
      <c r="I33" s="73"/>
      <c r="J33" s="73"/>
      <c r="K33" s="73"/>
      <c r="L33" s="72"/>
      <c r="M33" s="73"/>
    </row>
    <row r="34" spans="1:16" s="74" customFormat="1" ht="22.5" customHeight="1" x14ac:dyDescent="0.2">
      <c r="B34" s="76" t="s">
        <v>158</v>
      </c>
      <c r="C34" s="75"/>
      <c r="D34" s="75"/>
      <c r="E34" s="73"/>
      <c r="F34" s="73"/>
      <c r="G34" s="73"/>
      <c r="H34" s="73"/>
      <c r="I34" s="73"/>
      <c r="J34" s="73"/>
      <c r="K34" s="73"/>
      <c r="L34" s="72"/>
      <c r="M34" s="73"/>
    </row>
    <row r="35" spans="1:16" s="74" customFormat="1" ht="22.5" customHeight="1" x14ac:dyDescent="0.2">
      <c r="B35" s="76" t="s">
        <v>159</v>
      </c>
      <c r="C35" s="75"/>
      <c r="D35" s="75"/>
      <c r="E35" s="73"/>
      <c r="F35" s="73"/>
      <c r="G35" s="73"/>
      <c r="H35" s="73"/>
      <c r="I35" s="73"/>
      <c r="J35" s="73"/>
      <c r="K35" s="73"/>
      <c r="L35" s="72"/>
      <c r="M35" s="73"/>
    </row>
    <row r="36" spans="1:16" ht="15" customHeight="1" x14ac:dyDescent="0.2">
      <c r="B36" s="56"/>
      <c r="C36" s="57"/>
      <c r="D36" s="57"/>
      <c r="E36" s="58"/>
      <c r="F36" s="58"/>
      <c r="G36" s="58"/>
      <c r="H36" s="58"/>
      <c r="I36" s="58"/>
      <c r="J36" s="58"/>
      <c r="K36" s="58"/>
      <c r="L36" s="59"/>
      <c r="M36" s="59"/>
    </row>
    <row r="37" spans="1:16" ht="22.5" customHeight="1" thickBot="1" x14ac:dyDescent="0.25">
      <c r="B37" s="67" t="s">
        <v>117</v>
      </c>
      <c r="C37" s="67"/>
      <c r="D37" s="67"/>
      <c r="E37" s="67"/>
      <c r="F37" s="67"/>
      <c r="G37" s="67"/>
      <c r="H37" s="67"/>
      <c r="I37" s="67"/>
      <c r="J37" s="67"/>
      <c r="L37" s="59"/>
      <c r="M37" s="59"/>
    </row>
    <row r="38" spans="1:16" ht="29.25" customHeight="1" x14ac:dyDescent="0.2">
      <c r="A38" s="32"/>
      <c r="B38" s="86" t="s">
        <v>118</v>
      </c>
      <c r="C38" s="87"/>
      <c r="D38" s="90" t="s">
        <v>156</v>
      </c>
      <c r="E38" s="91"/>
      <c r="F38" s="87" t="s">
        <v>119</v>
      </c>
      <c r="G38" s="87"/>
      <c r="H38" s="94" t="s">
        <v>122</v>
      </c>
      <c r="I38" s="95"/>
      <c r="J38" s="36"/>
      <c r="K38" s="36"/>
      <c r="L38" s="36"/>
      <c r="M38" s="37"/>
      <c r="N38" s="32"/>
      <c r="O38" s="32"/>
      <c r="P38" s="32"/>
    </row>
    <row r="39" spans="1:16" ht="29.25" customHeight="1" x14ac:dyDescent="0.2">
      <c r="A39" s="32"/>
      <c r="B39" s="88"/>
      <c r="C39" s="89"/>
      <c r="D39" s="92"/>
      <c r="E39" s="93"/>
      <c r="F39" s="89"/>
      <c r="G39" s="89"/>
      <c r="H39" s="96" t="s">
        <v>123</v>
      </c>
      <c r="I39" s="97"/>
      <c r="J39" s="97"/>
      <c r="K39" s="97"/>
      <c r="L39" s="97"/>
      <c r="M39" s="98"/>
      <c r="N39" s="32"/>
      <c r="O39" s="32"/>
      <c r="P39" s="32"/>
    </row>
    <row r="40" spans="1:16" ht="29.25" customHeight="1" x14ac:dyDescent="0.2">
      <c r="A40" s="32"/>
      <c r="B40" s="88" t="s">
        <v>120</v>
      </c>
      <c r="C40" s="89"/>
      <c r="D40" s="101"/>
      <c r="E40" s="102"/>
      <c r="F40" s="89" t="s">
        <v>121</v>
      </c>
      <c r="G40" s="89"/>
      <c r="H40" s="105"/>
      <c r="I40" s="106"/>
      <c r="J40" s="42" t="s">
        <v>129</v>
      </c>
      <c r="K40" s="38"/>
      <c r="L40" s="42" t="s">
        <v>128</v>
      </c>
      <c r="M40" s="39"/>
      <c r="N40" s="32"/>
      <c r="O40" s="32"/>
      <c r="P40" s="32"/>
    </row>
    <row r="41" spans="1:16" ht="29.25" customHeight="1" thickBot="1" x14ac:dyDescent="0.25">
      <c r="A41" s="32"/>
      <c r="B41" s="99"/>
      <c r="C41" s="100"/>
      <c r="D41" s="103"/>
      <c r="E41" s="104"/>
      <c r="F41" s="100"/>
      <c r="G41" s="100"/>
      <c r="H41" s="107"/>
      <c r="I41" s="108"/>
      <c r="J41" s="84"/>
      <c r="K41" s="109"/>
      <c r="L41" s="84"/>
      <c r="M41" s="85"/>
      <c r="N41" s="32"/>
    </row>
    <row r="42" spans="1:16" ht="22.5" customHeight="1" x14ac:dyDescent="0.2">
      <c r="B42" s="56"/>
      <c r="C42" s="57"/>
      <c r="D42" s="57"/>
      <c r="E42" s="58"/>
      <c r="F42" s="58"/>
      <c r="G42" s="58"/>
      <c r="H42" s="58"/>
      <c r="I42" s="58"/>
      <c r="J42" s="58"/>
      <c r="K42" s="58"/>
      <c r="L42" s="59"/>
      <c r="M42" s="59"/>
    </row>
  </sheetData>
  <mergeCells count="17">
    <mergeCell ref="L41:M41"/>
    <mergeCell ref="B38:C39"/>
    <mergeCell ref="D38:E39"/>
    <mergeCell ref="F38:G39"/>
    <mergeCell ref="H38:I38"/>
    <mergeCell ref="H39:M39"/>
    <mergeCell ref="B40:C41"/>
    <mergeCell ref="D40:E41"/>
    <mergeCell ref="F40:G41"/>
    <mergeCell ref="H40:I41"/>
    <mergeCell ref="J41:K41"/>
    <mergeCell ref="M3:M5"/>
    <mergeCell ref="B3:D4"/>
    <mergeCell ref="E3:H4"/>
    <mergeCell ref="I3:I4"/>
    <mergeCell ref="K3:K5"/>
    <mergeCell ref="L3:L5"/>
  </mergeCells>
  <phoneticPr fontId="2"/>
  <dataValidations count="7">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E36:F36 E6:F31" xr:uid="{00000000-0002-0000-0300-000000000000}"/>
    <dataValidation type="list" allowBlank="1" showInputMessage="1" showErrorMessage="1" errorTitle="性別" error="プルダウンリストから選択してください。" promptTitle="性別" prompt="プルダウンリストから選択してください。" sqref="H36 H6:H31" xr:uid="{00000000-0002-0000-0300-000001000000}">
      <formula1>"男,女"</formula1>
    </dataValidation>
    <dataValidation type="list" allowBlank="1" showInputMessage="1" showErrorMessage="1" promptTitle="学年" prompt="プルダウンリストから選択してください。" sqref="G6:G31" xr:uid="{00000000-0002-0000-0300-000002000000}">
      <formula1>学年</formula1>
    </dataValidation>
    <dataValidation type="whole" imeMode="halfAlpha" allowBlank="1" showInputMessage="1" showErrorMessage="1" error="半角数字で入力して下さい。" promptTitle="登録番号" prompt="陸連登録番号を半角数字の３桁もしくは４桁で入力してください。" sqref="B6:B31" xr:uid="{00000000-0002-0000-0300-000003000000}">
      <formula1>100</formula1>
      <formula2>9999</formula2>
    </dataValidation>
    <dataValidation type="list" allowBlank="1" showInputMessage="1" showErrorMessage="1" promptTitle="種目２" prompt="プルダウンリストから選択してください。" sqref="L36:M36" xr:uid="{00000000-0002-0000-0300-000004000000}">
      <formula1>種目</formula1>
    </dataValidation>
    <dataValidation type="list" allowBlank="1" showInputMessage="1" showErrorMessage="1" promptTitle="種目１" prompt="プルダウンリストから選択してください。" sqref="K36" xr:uid="{00000000-0002-0000-0300-000005000000}">
      <formula1>種目</formula1>
    </dataValidation>
    <dataValidation type="list" allowBlank="1" showInputMessage="1" showErrorMessage="1" promptTitle="所属" prompt="プルダウンリストから選択してください。リストにない学校や今年度新たに登録した学校は直接入力してください。" sqref="I36:J36" xr:uid="{00000000-0002-0000-0300-000006000000}">
      <formula1>$E$2:$E$82</formula1>
    </dataValidation>
  </dataValidations>
  <pageMargins left="0.25" right="0.26" top="0.48" bottom="0.6" header="0.36" footer="0.41"/>
  <pageSetup paperSize="9" scale="64" fitToHeight="0" orientation="portrait" r:id="rId1"/>
  <headerFooter alignWithMargins="0"/>
  <drawing r:id="rId2"/>
  <extLst>
    <ext xmlns:x14="http://schemas.microsoft.com/office/spreadsheetml/2009/9/main" uri="{CCE6A557-97BC-4b89-ADB6-D9C93CAAB3DF}">
      <x14:dataValidations xmlns:xm="http://schemas.microsoft.com/office/excel/2006/main" count="7">
        <x14:dataValidation type="list" allowBlank="1" showInputMessage="1" promptTitle="ロードレース" prompt="プルダウンリストから選択してください。" xr:uid="{00000000-0002-0000-0300-000007000000}">
          <x14:formula1>
            <xm:f>'入力規則（変更不可）'!$C$9:$C$10</xm:f>
          </x14:formula1>
          <xm:sqref>M6:M31</xm:sqref>
        </x14:dataValidation>
        <x14:dataValidation type="list" allowBlank="1" showInputMessage="1" showErrorMessage="1" promptTitle="区間" prompt="プルダウンリストから選択してください。" xr:uid="{00000000-0002-0000-0300-000008000000}">
          <x14:formula1>
            <xm:f>'入力規則（変更不可）'!$D$2:$D$6</xm:f>
          </x14:formula1>
          <xm:sqref>L31</xm:sqref>
        </x14:dataValidation>
        <x14:dataValidation type="list" allowBlank="1" showInputMessage="1" showErrorMessage="1" promptTitle="駅伝" prompt="プルダウンリストから選択してください。" xr:uid="{00000000-0002-0000-0300-000009000000}">
          <x14:formula1>
            <xm:f>'入力規則（変更不可）'!$C$2:$C$5</xm:f>
          </x14:formula1>
          <xm:sqref>K6:K31</xm:sqref>
        </x14:dataValidation>
        <x14:dataValidation type="list" allowBlank="1" showInputMessage="1" showErrorMessage="1" promptTitle="健康状態" prompt="プルダウンリストから選択してください。" xr:uid="{00000000-0002-0000-0300-00000A000000}">
          <x14:formula1>
            <xm:f>'入力規則（変更不可）'!$F$2:$F$5</xm:f>
          </x14:formula1>
          <xm:sqref>J6:J31</xm:sqref>
        </x14:dataValidation>
        <x14:dataValidation type="list" allowBlank="1" showInputMessage="1" showErrorMessage="1" promptTitle="学年" prompt="プルダウンリストから選択してください。" xr:uid="{00000000-0002-0000-0300-00000B000000}">
          <x14:formula1>
            <xm:f>'入力規則（変更不可）'!$A$2:$A$5</xm:f>
          </x14:formula1>
          <xm:sqref>G36</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300-00000C000000}">
          <x14:formula1>
            <xm:f>'入力規則（変更不可）'!$E$2:$E$82</xm:f>
          </x14:formula1>
          <xm:sqref>I6:I31</xm:sqref>
        </x14:dataValidation>
        <x14:dataValidation type="list" allowBlank="1" showInputMessage="1" showErrorMessage="1" promptTitle="区間" prompt="プルダウンリストから選択してください。" xr:uid="{00000000-0002-0000-0300-00000D000000}">
          <x14:formula1>
            <xm:f>'入力規則（変更不可）'!$D$9:$D$12</xm:f>
          </x14:formula1>
          <xm:sqref>L6:L30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N185"/>
  <sheetViews>
    <sheetView workbookViewId="0">
      <selection activeCell="C20" sqref="C20"/>
    </sheetView>
  </sheetViews>
  <sheetFormatPr defaultColWidth="13" defaultRowHeight="13" x14ac:dyDescent="0.2"/>
  <cols>
    <col min="1" max="2" width="5.08984375" style="1" bestFit="1" customWidth="1"/>
    <col min="3" max="3" width="12.08984375" style="1" bestFit="1" customWidth="1"/>
    <col min="4" max="9" width="13" style="1"/>
    <col min="10" max="11" width="9.36328125" style="1" customWidth="1"/>
    <col min="12" max="12" width="18.7265625" style="1" customWidth="1"/>
    <col min="13" max="16384" width="13" style="1"/>
  </cols>
  <sheetData>
    <row r="1" spans="1:14" x14ac:dyDescent="0.2">
      <c r="A1" s="1" t="s">
        <v>6</v>
      </c>
      <c r="B1" s="1" t="s">
        <v>10</v>
      </c>
      <c r="C1" s="1" t="s">
        <v>149</v>
      </c>
      <c r="D1" s="1" t="s">
        <v>154</v>
      </c>
      <c r="E1" s="1" t="s">
        <v>5</v>
      </c>
      <c r="F1" s="1" t="s">
        <v>136</v>
      </c>
      <c r="H1" s="1" t="s">
        <v>162</v>
      </c>
      <c r="J1" s="1" t="s">
        <v>163</v>
      </c>
      <c r="K1" s="1" t="s">
        <v>164</v>
      </c>
      <c r="M1" s="1" t="s">
        <v>2</v>
      </c>
      <c r="N1" s="1" t="s">
        <v>3</v>
      </c>
    </row>
    <row r="2" spans="1:14" x14ac:dyDescent="0.2">
      <c r="A2" s="1">
        <v>1</v>
      </c>
      <c r="B2" s="1" t="s">
        <v>7</v>
      </c>
      <c r="C2" s="1" t="s">
        <v>145</v>
      </c>
      <c r="D2" s="1" t="s">
        <v>141</v>
      </c>
      <c r="E2" s="1" t="s">
        <v>35</v>
      </c>
      <c r="F2" s="1" t="s">
        <v>137</v>
      </c>
      <c r="H2" s="1">
        <v>6521</v>
      </c>
      <c r="I2" s="1" t="s">
        <v>527</v>
      </c>
      <c r="J2" s="1" t="str">
        <f>LEFT(I2,FIND("　",I2)-1)</f>
        <v>飯塚</v>
      </c>
      <c r="K2" s="1" t="str">
        <f>RIGHT(I2,LEN(I2)-FIND("　",I2))</f>
        <v>優</v>
      </c>
      <c r="L2" s="1" t="s">
        <v>247</v>
      </c>
      <c r="M2" s="1" t="str">
        <f>LEFT(L2,FIND("　",L2)-1)</f>
        <v>イイヅカ</v>
      </c>
      <c r="N2" s="1" t="str">
        <f>RIGHT(L2,LEN(L2)-FIND("　",L2))</f>
        <v>ユウ</v>
      </c>
    </row>
    <row r="3" spans="1:14" x14ac:dyDescent="0.2">
      <c r="A3" s="1">
        <v>2</v>
      </c>
      <c r="B3" s="1" t="s">
        <v>8</v>
      </c>
      <c r="C3" s="1" t="s">
        <v>146</v>
      </c>
      <c r="D3" s="1" t="s">
        <v>142</v>
      </c>
      <c r="E3" s="1" t="s">
        <v>36</v>
      </c>
      <c r="F3" s="1" t="s">
        <v>138</v>
      </c>
      <c r="H3" s="1">
        <v>6554</v>
      </c>
      <c r="I3" s="1" t="s">
        <v>165</v>
      </c>
      <c r="J3" s="1" t="str">
        <f t="shared" ref="J3:J66" si="0">LEFT(I3,FIND("　",I3)-1)</f>
        <v>伊佐治</v>
      </c>
      <c r="K3" s="1" t="str">
        <f t="shared" ref="K3:K66" si="1">RIGHT(I3,LEN(I3)-FIND("　",I3))</f>
        <v>颯季</v>
      </c>
      <c r="L3" s="1" t="s">
        <v>248</v>
      </c>
      <c r="M3" s="1" t="str">
        <f t="shared" ref="M3:M66" si="2">LEFT(L3,FIND("　",L3)-1)</f>
        <v>イサジ</v>
      </c>
      <c r="N3" s="1" t="str">
        <f t="shared" ref="N3:N66" si="3">RIGHT(L3,LEN(L3)-FIND("　",L3))</f>
        <v>サツキ</v>
      </c>
    </row>
    <row r="4" spans="1:14" x14ac:dyDescent="0.2">
      <c r="A4" s="1">
        <v>3</v>
      </c>
      <c r="C4" s="1" t="s">
        <v>147</v>
      </c>
      <c r="D4" s="1" t="s">
        <v>143</v>
      </c>
      <c r="E4" s="1" t="s">
        <v>37</v>
      </c>
      <c r="F4" s="1" t="s">
        <v>139</v>
      </c>
      <c r="H4" s="1">
        <v>2958</v>
      </c>
      <c r="I4" s="1" t="s">
        <v>166</v>
      </c>
      <c r="J4" s="1" t="str">
        <f t="shared" si="0"/>
        <v>浮田</v>
      </c>
      <c r="K4" s="1" t="str">
        <f t="shared" si="1"/>
        <v>貴久乃</v>
      </c>
      <c r="L4" s="1" t="s">
        <v>249</v>
      </c>
      <c r="M4" s="1" t="str">
        <f t="shared" si="2"/>
        <v>ウキタ</v>
      </c>
      <c r="N4" s="1" t="str">
        <f t="shared" si="3"/>
        <v>キクノ</v>
      </c>
    </row>
    <row r="5" spans="1:14" x14ac:dyDescent="0.2">
      <c r="A5" s="1">
        <v>4</v>
      </c>
      <c r="C5" s="1" t="s">
        <v>148</v>
      </c>
      <c r="D5" s="1" t="s">
        <v>144</v>
      </c>
      <c r="E5" s="1" t="s">
        <v>38</v>
      </c>
      <c r="F5" s="1" t="s">
        <v>140</v>
      </c>
      <c r="H5" s="1">
        <v>6522</v>
      </c>
      <c r="I5" s="1" t="s">
        <v>167</v>
      </c>
      <c r="J5" s="1" t="str">
        <f t="shared" si="0"/>
        <v>大久保</v>
      </c>
      <c r="K5" s="1" t="str">
        <f t="shared" si="1"/>
        <v>幹汰</v>
      </c>
      <c r="L5" s="1" t="s">
        <v>250</v>
      </c>
      <c r="M5" s="1" t="str">
        <f t="shared" si="2"/>
        <v>オオクボ</v>
      </c>
      <c r="N5" s="1" t="str">
        <f t="shared" si="3"/>
        <v>カンタ</v>
      </c>
    </row>
    <row r="6" spans="1:14" x14ac:dyDescent="0.2">
      <c r="A6" s="1" t="s">
        <v>130</v>
      </c>
      <c r="D6" s="1" t="s">
        <v>134</v>
      </c>
      <c r="E6" s="1" t="s">
        <v>39</v>
      </c>
      <c r="H6" s="1">
        <v>2901</v>
      </c>
      <c r="I6" s="1" t="s">
        <v>168</v>
      </c>
      <c r="J6" s="1" t="str">
        <f t="shared" si="0"/>
        <v>大須賀</v>
      </c>
      <c r="K6" s="1" t="str">
        <f t="shared" si="1"/>
        <v>健太</v>
      </c>
      <c r="L6" s="1" t="s">
        <v>251</v>
      </c>
      <c r="M6" s="1" t="str">
        <f t="shared" si="2"/>
        <v>オオスガ</v>
      </c>
      <c r="N6" s="1" t="str">
        <f t="shared" si="3"/>
        <v>ケンタ</v>
      </c>
    </row>
    <row r="7" spans="1:14" x14ac:dyDescent="0.2">
      <c r="C7" s="6"/>
      <c r="D7" s="6"/>
      <c r="E7" s="1" t="s">
        <v>40</v>
      </c>
      <c r="H7" s="1">
        <v>2405</v>
      </c>
      <c r="I7" s="1" t="s">
        <v>329</v>
      </c>
      <c r="J7" s="1" t="str">
        <f t="shared" si="0"/>
        <v>大谷</v>
      </c>
      <c r="K7" s="1" t="str">
        <f t="shared" si="1"/>
        <v>俊輔</v>
      </c>
      <c r="L7" s="1" t="s">
        <v>429</v>
      </c>
      <c r="M7" s="1" t="str">
        <f t="shared" si="2"/>
        <v>オオタニ</v>
      </c>
      <c r="N7" s="1" t="str">
        <f t="shared" si="3"/>
        <v>シュンスケ</v>
      </c>
    </row>
    <row r="8" spans="1:14" x14ac:dyDescent="0.2">
      <c r="C8" s="1" t="s">
        <v>151</v>
      </c>
      <c r="D8" s="1" t="s">
        <v>155</v>
      </c>
      <c r="E8" s="1" t="s">
        <v>41</v>
      </c>
      <c r="H8" s="1">
        <v>2404</v>
      </c>
      <c r="I8" s="1" t="s">
        <v>330</v>
      </c>
      <c r="J8" s="1" t="str">
        <f t="shared" si="0"/>
        <v>大山</v>
      </c>
      <c r="K8" s="1" t="str">
        <f t="shared" si="1"/>
        <v>浩佑</v>
      </c>
      <c r="L8" s="1" t="s">
        <v>430</v>
      </c>
      <c r="M8" s="1" t="str">
        <f t="shared" si="2"/>
        <v>オオヤマ</v>
      </c>
      <c r="N8" s="1" t="str">
        <f t="shared" si="3"/>
        <v>コウスケ</v>
      </c>
    </row>
    <row r="9" spans="1:14" x14ac:dyDescent="0.2">
      <c r="C9" s="1" t="s">
        <v>152</v>
      </c>
      <c r="D9" s="1" t="s">
        <v>141</v>
      </c>
      <c r="E9" s="1" t="s">
        <v>42</v>
      </c>
      <c r="H9" s="1">
        <v>402</v>
      </c>
      <c r="I9" s="1" t="s">
        <v>331</v>
      </c>
      <c r="J9" s="1" t="str">
        <f t="shared" si="0"/>
        <v>岡</v>
      </c>
      <c r="K9" s="1" t="str">
        <f t="shared" si="1"/>
        <v>祐希</v>
      </c>
      <c r="L9" s="1" t="s">
        <v>431</v>
      </c>
      <c r="M9" s="1" t="str">
        <f t="shared" si="2"/>
        <v>オカ</v>
      </c>
      <c r="N9" s="1" t="str">
        <f t="shared" si="3"/>
        <v>ユウキ</v>
      </c>
    </row>
    <row r="10" spans="1:14" x14ac:dyDescent="0.2">
      <c r="C10" s="1" t="s">
        <v>153</v>
      </c>
      <c r="D10" s="1" t="s">
        <v>142</v>
      </c>
      <c r="E10" s="1" t="s">
        <v>43</v>
      </c>
      <c r="H10" s="1">
        <v>2406</v>
      </c>
      <c r="I10" s="1" t="s">
        <v>332</v>
      </c>
      <c r="J10" s="1" t="str">
        <f t="shared" si="0"/>
        <v>沖山</v>
      </c>
      <c r="K10" s="1" t="str">
        <f t="shared" si="1"/>
        <v>千織</v>
      </c>
      <c r="L10" s="1" t="s">
        <v>432</v>
      </c>
      <c r="M10" s="1" t="str">
        <f t="shared" si="2"/>
        <v>オキヤマ</v>
      </c>
      <c r="N10" s="1" t="str">
        <f t="shared" si="3"/>
        <v>チオリ</v>
      </c>
    </row>
    <row r="11" spans="1:14" x14ac:dyDescent="0.2">
      <c r="D11" s="1" t="s">
        <v>143</v>
      </c>
      <c r="E11" s="1" t="s">
        <v>44</v>
      </c>
      <c r="H11" s="1">
        <v>2409</v>
      </c>
      <c r="I11" s="1" t="s">
        <v>333</v>
      </c>
      <c r="J11" s="1" t="str">
        <f t="shared" si="0"/>
        <v>長内</v>
      </c>
      <c r="K11" s="1" t="str">
        <f t="shared" si="1"/>
        <v>大義</v>
      </c>
      <c r="L11" s="1" t="s">
        <v>433</v>
      </c>
      <c r="M11" s="1" t="str">
        <f t="shared" si="2"/>
        <v>オサナイ</v>
      </c>
      <c r="N11" s="1" t="str">
        <f t="shared" si="3"/>
        <v>タイキ</v>
      </c>
    </row>
    <row r="12" spans="1:14" x14ac:dyDescent="0.2">
      <c r="D12" s="1" t="s">
        <v>134</v>
      </c>
      <c r="E12" s="1" t="s">
        <v>45</v>
      </c>
      <c r="H12" s="1">
        <v>4203</v>
      </c>
      <c r="I12" s="1" t="s">
        <v>334</v>
      </c>
      <c r="J12" s="1" t="str">
        <f t="shared" si="0"/>
        <v>小佐野</v>
      </c>
      <c r="K12" s="1" t="str">
        <f t="shared" si="1"/>
        <v>晃伽</v>
      </c>
      <c r="L12" s="1" t="s">
        <v>434</v>
      </c>
      <c r="M12" s="1" t="str">
        <f t="shared" si="2"/>
        <v>オサノ</v>
      </c>
      <c r="N12" s="1" t="str">
        <f t="shared" si="3"/>
        <v>コウガ</v>
      </c>
    </row>
    <row r="13" spans="1:14" x14ac:dyDescent="0.2">
      <c r="E13" s="1" t="s">
        <v>46</v>
      </c>
      <c r="H13" s="1">
        <v>303</v>
      </c>
      <c r="I13" s="1" t="s">
        <v>335</v>
      </c>
      <c r="J13" s="1" t="str">
        <f t="shared" si="0"/>
        <v>小曽根</v>
      </c>
      <c r="K13" s="1" t="str">
        <f t="shared" si="1"/>
        <v>悟雲</v>
      </c>
      <c r="L13" s="1" t="s">
        <v>435</v>
      </c>
      <c r="M13" s="1" t="str">
        <f t="shared" si="2"/>
        <v>オゾネ</v>
      </c>
      <c r="N13" s="1" t="str">
        <f t="shared" si="3"/>
        <v>ガク</v>
      </c>
    </row>
    <row r="14" spans="1:14" x14ac:dyDescent="0.2">
      <c r="E14" s="1" t="s">
        <v>47</v>
      </c>
      <c r="H14" s="1">
        <v>4207</v>
      </c>
      <c r="I14" s="1" t="s">
        <v>169</v>
      </c>
      <c r="J14" s="1" t="str">
        <f t="shared" si="0"/>
        <v>小野寺</v>
      </c>
      <c r="K14" s="1" t="str">
        <f t="shared" si="1"/>
        <v>良</v>
      </c>
      <c r="L14" s="1" t="s">
        <v>252</v>
      </c>
      <c r="M14" s="1" t="str">
        <f t="shared" si="2"/>
        <v>オノデラ</v>
      </c>
      <c r="N14" s="1" t="str">
        <f t="shared" si="3"/>
        <v>リョウ</v>
      </c>
    </row>
    <row r="15" spans="1:14" x14ac:dyDescent="0.2">
      <c r="E15" s="1" t="s">
        <v>48</v>
      </c>
      <c r="H15" s="1">
        <v>3304</v>
      </c>
      <c r="I15" s="1" t="s">
        <v>336</v>
      </c>
      <c r="J15" s="1" t="str">
        <f t="shared" si="0"/>
        <v>片岡</v>
      </c>
      <c r="K15" s="1" t="str">
        <f t="shared" si="1"/>
        <v>翼</v>
      </c>
      <c r="L15" s="1" t="s">
        <v>436</v>
      </c>
      <c r="M15" s="1" t="str">
        <f t="shared" si="2"/>
        <v>カタオカ</v>
      </c>
      <c r="N15" s="1" t="str">
        <f t="shared" si="3"/>
        <v>ツバサ</v>
      </c>
    </row>
    <row r="16" spans="1:14" x14ac:dyDescent="0.2">
      <c r="E16" s="1" t="s">
        <v>49</v>
      </c>
      <c r="H16" s="1">
        <v>2402</v>
      </c>
      <c r="I16" s="1" t="s">
        <v>170</v>
      </c>
      <c r="J16" s="1" t="str">
        <f t="shared" si="0"/>
        <v>加藤</v>
      </c>
      <c r="K16" s="1" t="str">
        <f t="shared" si="1"/>
        <v>昌宗</v>
      </c>
      <c r="L16" s="1" t="s">
        <v>253</v>
      </c>
      <c r="M16" s="1" t="str">
        <f t="shared" si="2"/>
        <v>カトウ</v>
      </c>
      <c r="N16" s="1" t="str">
        <f t="shared" si="3"/>
        <v>マサムネ</v>
      </c>
    </row>
    <row r="17" spans="5:14" x14ac:dyDescent="0.2">
      <c r="E17" s="1" t="s">
        <v>50</v>
      </c>
      <c r="H17" s="1">
        <v>6523</v>
      </c>
      <c r="I17" s="1" t="s">
        <v>171</v>
      </c>
      <c r="J17" s="1" t="str">
        <f t="shared" si="0"/>
        <v>川田</v>
      </c>
      <c r="K17" s="1" t="str">
        <f t="shared" si="1"/>
        <v>和幸</v>
      </c>
      <c r="L17" s="1" t="s">
        <v>254</v>
      </c>
      <c r="M17" s="1" t="str">
        <f t="shared" si="2"/>
        <v>カワタ</v>
      </c>
      <c r="N17" s="1" t="str">
        <f t="shared" si="3"/>
        <v>カズユキ</v>
      </c>
    </row>
    <row r="18" spans="5:14" x14ac:dyDescent="0.2">
      <c r="E18" s="1" t="s">
        <v>51</v>
      </c>
      <c r="H18" s="1">
        <v>2701</v>
      </c>
      <c r="I18" s="1" t="s">
        <v>337</v>
      </c>
      <c r="J18" s="1" t="str">
        <f t="shared" si="0"/>
        <v>郡</v>
      </c>
      <c r="K18" s="1" t="str">
        <f t="shared" si="1"/>
        <v>飛雄馬</v>
      </c>
      <c r="L18" s="1" t="s">
        <v>437</v>
      </c>
      <c r="M18" s="1" t="str">
        <f t="shared" si="2"/>
        <v>コオリ</v>
      </c>
      <c r="N18" s="1" t="str">
        <f t="shared" si="3"/>
        <v>ヒュウマ</v>
      </c>
    </row>
    <row r="19" spans="5:14" x14ac:dyDescent="0.2">
      <c r="E19" s="1" t="s">
        <v>52</v>
      </c>
      <c r="H19" s="1">
        <v>6524</v>
      </c>
      <c r="I19" s="1" t="s">
        <v>172</v>
      </c>
      <c r="J19" s="1" t="str">
        <f t="shared" si="0"/>
        <v>小嶋</v>
      </c>
      <c r="K19" s="1" t="str">
        <f t="shared" si="1"/>
        <v>祐介</v>
      </c>
      <c r="L19" s="1" t="s">
        <v>255</v>
      </c>
      <c r="M19" s="1" t="str">
        <f t="shared" si="2"/>
        <v>コジマ</v>
      </c>
      <c r="N19" s="1" t="str">
        <f t="shared" si="3"/>
        <v>ユウスケ</v>
      </c>
    </row>
    <row r="20" spans="5:14" x14ac:dyDescent="0.2">
      <c r="E20" s="1" t="s">
        <v>53</v>
      </c>
      <c r="H20" s="1">
        <v>6530</v>
      </c>
      <c r="I20" s="1" t="s">
        <v>338</v>
      </c>
      <c r="J20" s="1" t="str">
        <f t="shared" si="0"/>
        <v>小杉</v>
      </c>
      <c r="K20" s="1" t="str">
        <f t="shared" si="1"/>
        <v>航</v>
      </c>
      <c r="L20" s="1" t="s">
        <v>438</v>
      </c>
      <c r="M20" s="1" t="str">
        <f t="shared" si="2"/>
        <v>コスギ</v>
      </c>
      <c r="N20" s="1" t="str">
        <f t="shared" si="3"/>
        <v>ワタル</v>
      </c>
    </row>
    <row r="21" spans="5:14" x14ac:dyDescent="0.2">
      <c r="E21" s="1" t="s">
        <v>54</v>
      </c>
      <c r="H21" s="1">
        <v>2407</v>
      </c>
      <c r="I21" s="1" t="s">
        <v>339</v>
      </c>
      <c r="J21" s="1" t="str">
        <f t="shared" si="0"/>
        <v>後藤</v>
      </c>
      <c r="K21" s="1" t="str">
        <f t="shared" si="1"/>
        <v>太陽</v>
      </c>
      <c r="L21" s="1" t="s">
        <v>439</v>
      </c>
      <c r="M21" s="1" t="str">
        <f t="shared" si="2"/>
        <v>ゴトウ</v>
      </c>
      <c r="N21" s="1" t="str">
        <f t="shared" si="3"/>
        <v>タイヨウ</v>
      </c>
    </row>
    <row r="22" spans="5:14" x14ac:dyDescent="0.2">
      <c r="E22" s="1" t="s">
        <v>55</v>
      </c>
      <c r="H22" s="1">
        <v>404</v>
      </c>
      <c r="I22" s="1" t="s">
        <v>340</v>
      </c>
      <c r="J22" s="1" t="str">
        <f t="shared" si="0"/>
        <v>櫻沢</v>
      </c>
      <c r="K22" s="1" t="str">
        <f t="shared" si="1"/>
        <v>安隆</v>
      </c>
      <c r="L22" s="1" t="s">
        <v>440</v>
      </c>
      <c r="M22" s="1" t="str">
        <f t="shared" si="2"/>
        <v>サクラザワ</v>
      </c>
      <c r="N22" s="1" t="str">
        <f t="shared" si="3"/>
        <v>ヤスタカ</v>
      </c>
    </row>
    <row r="23" spans="5:14" x14ac:dyDescent="0.2">
      <c r="E23" s="1" t="s">
        <v>56</v>
      </c>
      <c r="H23" s="1">
        <v>6525</v>
      </c>
      <c r="I23" s="1" t="s">
        <v>173</v>
      </c>
      <c r="J23" s="1" t="str">
        <f t="shared" si="0"/>
        <v>佐々木</v>
      </c>
      <c r="K23" s="1" t="str">
        <f t="shared" si="1"/>
        <v>光</v>
      </c>
      <c r="L23" s="1" t="s">
        <v>256</v>
      </c>
      <c r="M23" s="1" t="str">
        <f t="shared" si="2"/>
        <v>ササキ</v>
      </c>
      <c r="N23" s="1" t="str">
        <f t="shared" si="3"/>
        <v>ヒカル</v>
      </c>
    </row>
    <row r="24" spans="5:14" x14ac:dyDescent="0.2">
      <c r="E24" s="1" t="s">
        <v>57</v>
      </c>
      <c r="H24" s="1">
        <v>2962</v>
      </c>
      <c r="I24" s="1" t="s">
        <v>174</v>
      </c>
      <c r="J24" s="1" t="str">
        <f t="shared" si="0"/>
        <v>島澤</v>
      </c>
      <c r="K24" s="1" t="str">
        <f t="shared" si="1"/>
        <v>翠</v>
      </c>
      <c r="L24" s="1" t="s">
        <v>257</v>
      </c>
      <c r="M24" s="1" t="str">
        <f t="shared" si="2"/>
        <v>シマザワ</v>
      </c>
      <c r="N24" s="1" t="str">
        <f t="shared" si="3"/>
        <v>ミドリ</v>
      </c>
    </row>
    <row r="25" spans="5:14" x14ac:dyDescent="0.2">
      <c r="E25" s="1" t="s">
        <v>58</v>
      </c>
      <c r="H25" s="1">
        <v>6531</v>
      </c>
      <c r="I25" s="1" t="s">
        <v>341</v>
      </c>
      <c r="J25" s="1" t="str">
        <f t="shared" si="0"/>
        <v>眞貝</v>
      </c>
      <c r="K25" s="1" t="str">
        <f t="shared" si="1"/>
        <v>秀人</v>
      </c>
      <c r="L25" s="1" t="s">
        <v>441</v>
      </c>
      <c r="M25" s="1" t="str">
        <f t="shared" si="2"/>
        <v>シンカイ</v>
      </c>
      <c r="N25" s="1" t="str">
        <f t="shared" si="3"/>
        <v>シュウト</v>
      </c>
    </row>
    <row r="26" spans="5:14" x14ac:dyDescent="0.2">
      <c r="E26" s="1" t="s">
        <v>59</v>
      </c>
      <c r="H26" s="1">
        <v>6516</v>
      </c>
      <c r="I26" s="1" t="s">
        <v>175</v>
      </c>
      <c r="J26" s="1" t="str">
        <f t="shared" si="0"/>
        <v>鈴木</v>
      </c>
      <c r="K26" s="1" t="str">
        <f t="shared" si="1"/>
        <v>涼</v>
      </c>
      <c r="L26" s="1" t="s">
        <v>258</v>
      </c>
      <c r="M26" s="1" t="str">
        <f t="shared" si="2"/>
        <v>スズキ</v>
      </c>
      <c r="N26" s="1" t="str">
        <f t="shared" si="3"/>
        <v>リョウ</v>
      </c>
    </row>
    <row r="27" spans="5:14" x14ac:dyDescent="0.2">
      <c r="E27" s="1" t="s">
        <v>60</v>
      </c>
      <c r="H27" s="1">
        <v>6517</v>
      </c>
      <c r="I27" s="1" t="s">
        <v>176</v>
      </c>
      <c r="J27" s="1" t="str">
        <f t="shared" si="0"/>
        <v>関根</v>
      </c>
      <c r="K27" s="1" t="str">
        <f t="shared" si="1"/>
        <v>凜</v>
      </c>
      <c r="L27" s="1" t="s">
        <v>259</v>
      </c>
      <c r="M27" s="1" t="str">
        <f t="shared" si="2"/>
        <v>セキネ</v>
      </c>
      <c r="N27" s="1" t="str">
        <f t="shared" si="3"/>
        <v>リン</v>
      </c>
    </row>
    <row r="28" spans="5:14" x14ac:dyDescent="0.2">
      <c r="E28" s="1" t="s">
        <v>61</v>
      </c>
      <c r="H28" s="1">
        <v>3305</v>
      </c>
      <c r="I28" s="1" t="s">
        <v>342</v>
      </c>
      <c r="J28" s="1" t="str">
        <f t="shared" si="0"/>
        <v>髙竹</v>
      </c>
      <c r="K28" s="1" t="str">
        <f t="shared" si="1"/>
        <v>聖夜</v>
      </c>
      <c r="L28" s="1" t="s">
        <v>442</v>
      </c>
      <c r="M28" s="1" t="str">
        <f t="shared" si="2"/>
        <v>タカタケ</v>
      </c>
      <c r="N28" s="1" t="str">
        <f t="shared" si="3"/>
        <v>セイヤ</v>
      </c>
    </row>
    <row r="29" spans="5:14" x14ac:dyDescent="0.2">
      <c r="E29" s="1" t="s">
        <v>62</v>
      </c>
      <c r="H29" s="1">
        <v>6532</v>
      </c>
      <c r="I29" s="1" t="s">
        <v>343</v>
      </c>
      <c r="J29" s="1" t="str">
        <f t="shared" si="0"/>
        <v>多田</v>
      </c>
      <c r="K29" s="1" t="str">
        <f t="shared" si="1"/>
        <v>一輝</v>
      </c>
      <c r="L29" s="1" t="s">
        <v>443</v>
      </c>
      <c r="M29" s="1" t="str">
        <f t="shared" si="2"/>
        <v>タダ</v>
      </c>
      <c r="N29" s="1" t="str">
        <f t="shared" si="3"/>
        <v>カズキ</v>
      </c>
    </row>
    <row r="30" spans="5:14" x14ac:dyDescent="0.2">
      <c r="E30" s="1" t="s">
        <v>63</v>
      </c>
      <c r="H30" s="1">
        <v>302</v>
      </c>
      <c r="I30" s="1" t="s">
        <v>344</v>
      </c>
      <c r="J30" s="1" t="str">
        <f t="shared" si="0"/>
        <v>伊達</v>
      </c>
      <c r="K30" s="1" t="str">
        <f t="shared" si="1"/>
        <v>凌馬</v>
      </c>
      <c r="L30" s="1" t="s">
        <v>444</v>
      </c>
      <c r="M30" s="1" t="str">
        <f t="shared" si="2"/>
        <v>ダテ</v>
      </c>
      <c r="N30" s="1" t="str">
        <f t="shared" si="3"/>
        <v>リョウマ</v>
      </c>
    </row>
    <row r="31" spans="5:14" x14ac:dyDescent="0.2">
      <c r="E31" s="1" t="s">
        <v>64</v>
      </c>
      <c r="H31" s="1">
        <v>4401</v>
      </c>
      <c r="I31" s="1" t="s">
        <v>345</v>
      </c>
      <c r="J31" s="1" t="str">
        <f t="shared" si="0"/>
        <v>玉井</v>
      </c>
      <c r="K31" s="1" t="str">
        <f t="shared" si="1"/>
        <v>快斗</v>
      </c>
      <c r="L31" s="1" t="s">
        <v>445</v>
      </c>
      <c r="M31" s="1" t="str">
        <f t="shared" si="2"/>
        <v>タマイ</v>
      </c>
      <c r="N31" s="1" t="str">
        <f t="shared" si="3"/>
        <v>カイト</v>
      </c>
    </row>
    <row r="32" spans="5:14" x14ac:dyDescent="0.2">
      <c r="E32" s="1" t="s">
        <v>65</v>
      </c>
      <c r="H32" s="1">
        <v>4402</v>
      </c>
      <c r="I32" s="1" t="s">
        <v>346</v>
      </c>
      <c r="J32" s="1" t="str">
        <f t="shared" si="0"/>
        <v>俵谷</v>
      </c>
      <c r="K32" s="1" t="str">
        <f t="shared" si="1"/>
        <v>駿一</v>
      </c>
      <c r="L32" s="1" t="s">
        <v>446</v>
      </c>
      <c r="M32" s="1" t="str">
        <f t="shared" si="2"/>
        <v>タワラヤ</v>
      </c>
      <c r="N32" s="1" t="str">
        <f t="shared" si="3"/>
        <v>シュンイチ</v>
      </c>
    </row>
    <row r="33" spans="5:14" x14ac:dyDescent="0.2">
      <c r="E33" s="1" t="s">
        <v>66</v>
      </c>
      <c r="H33" s="1">
        <v>6518</v>
      </c>
      <c r="I33" s="1" t="s">
        <v>177</v>
      </c>
      <c r="J33" s="1" t="str">
        <f t="shared" si="0"/>
        <v>辻</v>
      </c>
      <c r="K33" s="1" t="str">
        <f t="shared" si="1"/>
        <v>知宏</v>
      </c>
      <c r="L33" s="1" t="s">
        <v>260</v>
      </c>
      <c r="M33" s="1" t="str">
        <f t="shared" si="2"/>
        <v>ツジ</v>
      </c>
      <c r="N33" s="1" t="str">
        <f t="shared" si="3"/>
        <v>トモヒロ</v>
      </c>
    </row>
    <row r="34" spans="5:14" x14ac:dyDescent="0.2">
      <c r="E34" s="1" t="s">
        <v>67</v>
      </c>
      <c r="H34" s="1">
        <v>6526</v>
      </c>
      <c r="I34" s="1" t="s">
        <v>178</v>
      </c>
      <c r="J34" s="1" t="str">
        <f t="shared" si="0"/>
        <v>永田</v>
      </c>
      <c r="K34" s="1" t="str">
        <f t="shared" si="1"/>
        <v>宇宙</v>
      </c>
      <c r="L34" s="1" t="s">
        <v>261</v>
      </c>
      <c r="M34" s="1" t="str">
        <f t="shared" si="2"/>
        <v>ナガタ</v>
      </c>
      <c r="N34" s="1" t="str">
        <f t="shared" si="3"/>
        <v>ソラ</v>
      </c>
    </row>
    <row r="35" spans="5:14" x14ac:dyDescent="0.2">
      <c r="E35" s="1" t="s">
        <v>68</v>
      </c>
      <c r="H35" s="1">
        <v>403</v>
      </c>
      <c r="I35" s="1" t="s">
        <v>347</v>
      </c>
      <c r="J35" s="1" t="str">
        <f t="shared" si="0"/>
        <v>俵木</v>
      </c>
      <c r="K35" s="1" t="str">
        <f t="shared" si="1"/>
        <v>聖弥</v>
      </c>
      <c r="L35" s="1" t="s">
        <v>447</v>
      </c>
      <c r="M35" s="1" t="str">
        <f t="shared" si="2"/>
        <v>ヒョウキ</v>
      </c>
      <c r="N35" s="1" t="str">
        <f t="shared" si="3"/>
        <v>セイヤ</v>
      </c>
    </row>
    <row r="36" spans="5:14" x14ac:dyDescent="0.2">
      <c r="E36" s="1" t="s">
        <v>69</v>
      </c>
      <c r="H36" s="1">
        <v>6527</v>
      </c>
      <c r="I36" s="1" t="s">
        <v>179</v>
      </c>
      <c r="J36" s="1" t="str">
        <f t="shared" si="0"/>
        <v>平井</v>
      </c>
      <c r="K36" s="1" t="str">
        <f t="shared" si="1"/>
        <v>章吾</v>
      </c>
      <c r="L36" s="1" t="s">
        <v>262</v>
      </c>
      <c r="M36" s="1" t="str">
        <f t="shared" si="2"/>
        <v>ヒライ</v>
      </c>
      <c r="N36" s="1" t="str">
        <f t="shared" si="3"/>
        <v>ショウゴ</v>
      </c>
    </row>
    <row r="37" spans="5:14" x14ac:dyDescent="0.2">
      <c r="E37" s="1" t="s">
        <v>70</v>
      </c>
      <c r="H37" s="1">
        <v>2403</v>
      </c>
      <c r="I37" s="1" t="s">
        <v>180</v>
      </c>
      <c r="J37" s="1" t="str">
        <f t="shared" si="0"/>
        <v>丸山</v>
      </c>
      <c r="K37" s="1" t="str">
        <f t="shared" si="1"/>
        <v>湧生</v>
      </c>
      <c r="L37" s="1" t="s">
        <v>263</v>
      </c>
      <c r="M37" s="1" t="str">
        <f t="shared" si="2"/>
        <v>マルヤマ</v>
      </c>
      <c r="N37" s="1" t="str">
        <f t="shared" si="3"/>
        <v>ユウイ</v>
      </c>
    </row>
    <row r="38" spans="5:14" x14ac:dyDescent="0.2">
      <c r="E38" s="1" t="s">
        <v>71</v>
      </c>
      <c r="H38" s="1">
        <v>301</v>
      </c>
      <c r="I38" s="1" t="s">
        <v>181</v>
      </c>
      <c r="J38" s="1" t="str">
        <f t="shared" si="0"/>
        <v>三島</v>
      </c>
      <c r="K38" s="1" t="str">
        <f t="shared" si="1"/>
        <v>楽人</v>
      </c>
      <c r="L38" s="1" t="s">
        <v>264</v>
      </c>
      <c r="M38" s="1" t="str">
        <f t="shared" si="2"/>
        <v>ミシマ</v>
      </c>
      <c r="N38" s="1" t="str">
        <f t="shared" si="3"/>
        <v>ガクト</v>
      </c>
    </row>
    <row r="39" spans="5:14" x14ac:dyDescent="0.2">
      <c r="E39" s="1" t="s">
        <v>72</v>
      </c>
      <c r="H39" s="1">
        <v>2908</v>
      </c>
      <c r="I39" s="1" t="s">
        <v>348</v>
      </c>
      <c r="J39" s="1" t="str">
        <f t="shared" si="0"/>
        <v>水島</v>
      </c>
      <c r="K39" s="1" t="str">
        <f t="shared" si="1"/>
        <v>琉也</v>
      </c>
      <c r="L39" s="1" t="s">
        <v>448</v>
      </c>
      <c r="M39" s="1" t="str">
        <f t="shared" si="2"/>
        <v>ミズシマ</v>
      </c>
      <c r="N39" s="1" t="str">
        <f t="shared" si="3"/>
        <v>リュウヤ</v>
      </c>
    </row>
    <row r="40" spans="5:14" x14ac:dyDescent="0.2">
      <c r="E40" s="1" t="s">
        <v>73</v>
      </c>
      <c r="H40" s="1">
        <v>3302</v>
      </c>
      <c r="I40" s="1" t="s">
        <v>182</v>
      </c>
      <c r="J40" s="1" t="str">
        <f t="shared" si="0"/>
        <v>宮城</v>
      </c>
      <c r="K40" s="1" t="str">
        <f t="shared" si="1"/>
        <v>圭矢</v>
      </c>
      <c r="L40" s="1" t="s">
        <v>265</v>
      </c>
      <c r="M40" s="1" t="str">
        <f t="shared" si="2"/>
        <v>ミヤギ</v>
      </c>
      <c r="N40" s="1" t="str">
        <f t="shared" si="3"/>
        <v>ケイヤ</v>
      </c>
    </row>
    <row r="41" spans="5:14" x14ac:dyDescent="0.2">
      <c r="E41" s="1" t="s">
        <v>74</v>
      </c>
      <c r="H41" s="1">
        <v>2408</v>
      </c>
      <c r="I41" s="1" t="s">
        <v>349</v>
      </c>
      <c r="J41" s="1" t="str">
        <f t="shared" si="0"/>
        <v>宮谷</v>
      </c>
      <c r="K41" s="1" t="str">
        <f t="shared" si="1"/>
        <v>隼人</v>
      </c>
      <c r="L41" s="1" t="s">
        <v>449</v>
      </c>
      <c r="M41" s="1" t="str">
        <f t="shared" si="2"/>
        <v>ミヤタニ</v>
      </c>
      <c r="N41" s="1" t="str">
        <f t="shared" si="3"/>
        <v>ハヤト</v>
      </c>
    </row>
    <row r="42" spans="5:14" x14ac:dyDescent="0.2">
      <c r="E42" s="1" t="s">
        <v>75</v>
      </c>
      <c r="H42" s="1">
        <v>4208</v>
      </c>
      <c r="I42" s="1" t="s">
        <v>183</v>
      </c>
      <c r="J42" s="1" t="str">
        <f t="shared" si="0"/>
        <v>村上</v>
      </c>
      <c r="K42" s="1" t="str">
        <f t="shared" si="1"/>
        <v>陸</v>
      </c>
      <c r="L42" s="1" t="s">
        <v>266</v>
      </c>
      <c r="M42" s="1" t="str">
        <f t="shared" si="2"/>
        <v>ムラカミ</v>
      </c>
      <c r="N42" s="1" t="str">
        <f t="shared" si="3"/>
        <v>リク</v>
      </c>
    </row>
    <row r="43" spans="5:14" x14ac:dyDescent="0.2">
      <c r="E43" s="1" t="s">
        <v>76</v>
      </c>
      <c r="H43" s="1">
        <v>2907</v>
      </c>
      <c r="I43" s="1" t="s">
        <v>184</v>
      </c>
      <c r="J43" s="1" t="str">
        <f t="shared" si="0"/>
        <v>森</v>
      </c>
      <c r="K43" s="1" t="str">
        <f t="shared" si="1"/>
        <v>俊博</v>
      </c>
      <c r="L43" s="1" t="s">
        <v>267</v>
      </c>
      <c r="M43" s="1" t="str">
        <f t="shared" si="2"/>
        <v>モリ</v>
      </c>
      <c r="N43" s="1" t="str">
        <f t="shared" si="3"/>
        <v>トシヒロ</v>
      </c>
    </row>
    <row r="44" spans="5:14" x14ac:dyDescent="0.2">
      <c r="E44" s="1" t="s">
        <v>77</v>
      </c>
      <c r="H44" s="1">
        <v>2903</v>
      </c>
      <c r="I44" s="1" t="s">
        <v>185</v>
      </c>
      <c r="J44" s="1" t="str">
        <f t="shared" si="0"/>
        <v>森田</v>
      </c>
      <c r="K44" s="1" t="str">
        <f t="shared" si="1"/>
        <v>優稀</v>
      </c>
      <c r="L44" s="1" t="s">
        <v>268</v>
      </c>
      <c r="M44" s="1" t="str">
        <f t="shared" si="2"/>
        <v>モリタ</v>
      </c>
      <c r="N44" s="1" t="str">
        <f t="shared" si="3"/>
        <v>ユウキ</v>
      </c>
    </row>
    <row r="45" spans="5:14" x14ac:dyDescent="0.2">
      <c r="E45" s="1" t="s">
        <v>78</v>
      </c>
      <c r="H45" s="1">
        <v>6529</v>
      </c>
      <c r="I45" s="1" t="s">
        <v>186</v>
      </c>
      <c r="J45" s="1" t="str">
        <f t="shared" si="0"/>
        <v>守安</v>
      </c>
      <c r="K45" s="1" t="str">
        <f t="shared" si="1"/>
        <v>瑞希</v>
      </c>
      <c r="L45" s="1" t="s">
        <v>269</v>
      </c>
      <c r="M45" s="1" t="str">
        <f t="shared" si="2"/>
        <v>モリヤス</v>
      </c>
      <c r="N45" s="1" t="str">
        <f t="shared" si="3"/>
        <v>ミズキ</v>
      </c>
    </row>
    <row r="46" spans="5:14" x14ac:dyDescent="0.2">
      <c r="E46" s="1" t="s">
        <v>79</v>
      </c>
      <c r="H46" s="1">
        <v>4403</v>
      </c>
      <c r="I46" s="1" t="s">
        <v>350</v>
      </c>
      <c r="J46" s="1" t="str">
        <f t="shared" si="0"/>
        <v>山口</v>
      </c>
      <c r="K46" s="1" t="str">
        <f t="shared" si="1"/>
        <v>叶翔</v>
      </c>
      <c r="L46" s="1" t="s">
        <v>450</v>
      </c>
      <c r="M46" s="1" t="str">
        <f t="shared" si="2"/>
        <v>ヤマグチ</v>
      </c>
      <c r="N46" s="1" t="str">
        <f t="shared" si="3"/>
        <v>カナト</v>
      </c>
    </row>
    <row r="47" spans="5:14" x14ac:dyDescent="0.2">
      <c r="E47" s="1" t="s">
        <v>80</v>
      </c>
      <c r="H47" s="1">
        <v>6533</v>
      </c>
      <c r="I47" s="1" t="s">
        <v>351</v>
      </c>
      <c r="J47" s="1" t="str">
        <f t="shared" si="0"/>
        <v>山崎</v>
      </c>
      <c r="K47" s="1" t="str">
        <f t="shared" si="1"/>
        <v>翔眞</v>
      </c>
      <c r="L47" s="1" t="s">
        <v>451</v>
      </c>
      <c r="M47" s="1" t="str">
        <f t="shared" si="2"/>
        <v>ヤマザキ</v>
      </c>
      <c r="N47" s="1" t="str">
        <f t="shared" si="3"/>
        <v>ショウマ</v>
      </c>
    </row>
    <row r="48" spans="5:14" x14ac:dyDescent="0.2">
      <c r="E48" s="1" t="s">
        <v>81</v>
      </c>
      <c r="H48" s="1">
        <v>2963</v>
      </c>
      <c r="I48" s="1" t="s">
        <v>352</v>
      </c>
      <c r="J48" s="1" t="str">
        <f t="shared" si="0"/>
        <v>山田</v>
      </c>
      <c r="K48" s="1" t="str">
        <f t="shared" si="1"/>
        <v>真菜</v>
      </c>
      <c r="L48" s="1" t="s">
        <v>452</v>
      </c>
      <c r="M48" s="1" t="str">
        <f t="shared" si="2"/>
        <v>ヤマダ</v>
      </c>
      <c r="N48" s="1" t="str">
        <f t="shared" si="3"/>
        <v>マナ</v>
      </c>
    </row>
    <row r="49" spans="5:14" x14ac:dyDescent="0.2">
      <c r="E49" s="1" t="s">
        <v>82</v>
      </c>
      <c r="H49" s="1">
        <v>6520</v>
      </c>
      <c r="I49" s="1" t="s">
        <v>187</v>
      </c>
      <c r="J49" s="1" t="str">
        <f t="shared" si="0"/>
        <v>湯口</v>
      </c>
      <c r="K49" s="1" t="str">
        <f t="shared" si="1"/>
        <v>亮</v>
      </c>
      <c r="L49" s="1" t="s">
        <v>270</v>
      </c>
      <c r="M49" s="1" t="str">
        <f t="shared" si="2"/>
        <v>ユグチ</v>
      </c>
      <c r="N49" s="1" t="str">
        <f t="shared" si="3"/>
        <v>リョウ</v>
      </c>
    </row>
    <row r="50" spans="5:14" x14ac:dyDescent="0.2">
      <c r="E50" s="1" t="s">
        <v>83</v>
      </c>
      <c r="H50" s="1">
        <v>2401</v>
      </c>
      <c r="I50" s="1" t="s">
        <v>188</v>
      </c>
      <c r="J50" s="1" t="str">
        <f t="shared" si="0"/>
        <v>吉元</v>
      </c>
      <c r="K50" s="1" t="str">
        <f t="shared" si="1"/>
        <v>武道</v>
      </c>
      <c r="L50" s="1" t="s">
        <v>271</v>
      </c>
      <c r="M50" s="1" t="str">
        <f t="shared" si="2"/>
        <v>ヨシモト</v>
      </c>
      <c r="N50" s="1" t="str">
        <f t="shared" si="3"/>
        <v>タケミチ</v>
      </c>
    </row>
    <row r="51" spans="5:14" x14ac:dyDescent="0.2">
      <c r="E51" s="1" t="s">
        <v>84</v>
      </c>
      <c r="H51" s="1">
        <v>6534</v>
      </c>
      <c r="I51" s="1" t="s">
        <v>353</v>
      </c>
      <c r="J51" s="1" t="str">
        <f t="shared" si="0"/>
        <v>渡部</v>
      </c>
      <c r="K51" s="1" t="str">
        <f t="shared" si="1"/>
        <v>豊音</v>
      </c>
      <c r="L51" s="1" t="s">
        <v>453</v>
      </c>
      <c r="M51" s="1" t="str">
        <f t="shared" si="2"/>
        <v>ワタナベ</v>
      </c>
      <c r="N51" s="1" t="str">
        <f t="shared" si="3"/>
        <v>トオン</v>
      </c>
    </row>
    <row r="52" spans="5:14" x14ac:dyDescent="0.2">
      <c r="E52" s="1" t="s">
        <v>85</v>
      </c>
      <c r="H52" s="1">
        <v>7603</v>
      </c>
      <c r="I52" s="1" t="s">
        <v>189</v>
      </c>
      <c r="J52" s="1" t="str">
        <f t="shared" si="0"/>
        <v>安藤</v>
      </c>
      <c r="K52" s="1" t="str">
        <f t="shared" si="1"/>
        <v>嘉彦</v>
      </c>
      <c r="L52" s="1" t="s">
        <v>272</v>
      </c>
      <c r="M52" s="1" t="str">
        <f t="shared" si="2"/>
        <v>アンドウ</v>
      </c>
      <c r="N52" s="1" t="str">
        <f t="shared" si="3"/>
        <v>ヨシヒコ</v>
      </c>
    </row>
    <row r="53" spans="5:14" x14ac:dyDescent="0.2">
      <c r="E53" s="1" t="s">
        <v>86</v>
      </c>
      <c r="H53" s="1">
        <v>7655</v>
      </c>
      <c r="I53" s="1" t="s">
        <v>354</v>
      </c>
      <c r="J53" s="1" t="str">
        <f t="shared" si="0"/>
        <v>大江</v>
      </c>
      <c r="K53" s="1" t="str">
        <f t="shared" si="1"/>
        <v>美来</v>
      </c>
      <c r="L53" s="1" t="s">
        <v>454</v>
      </c>
      <c r="M53" s="1" t="str">
        <f t="shared" si="2"/>
        <v>オオエ</v>
      </c>
      <c r="N53" s="1" t="str">
        <f t="shared" si="3"/>
        <v>ミク</v>
      </c>
    </row>
    <row r="54" spans="5:14" x14ac:dyDescent="0.2">
      <c r="E54" s="1" t="s">
        <v>87</v>
      </c>
      <c r="H54" s="1">
        <v>7652</v>
      </c>
      <c r="I54" s="1" t="s">
        <v>190</v>
      </c>
      <c r="J54" s="1" t="str">
        <f t="shared" si="0"/>
        <v>柴原</v>
      </c>
      <c r="K54" s="1" t="str">
        <f t="shared" si="1"/>
        <v>一綺</v>
      </c>
      <c r="L54" s="1" t="s">
        <v>273</v>
      </c>
      <c r="M54" s="1" t="str">
        <f t="shared" si="2"/>
        <v>シバハラ</v>
      </c>
      <c r="N54" s="1" t="str">
        <f t="shared" si="3"/>
        <v>カズキ</v>
      </c>
    </row>
    <row r="55" spans="5:14" x14ac:dyDescent="0.2">
      <c r="E55" s="1" t="s">
        <v>88</v>
      </c>
      <c r="H55" s="1">
        <v>7601</v>
      </c>
      <c r="I55" s="1" t="s">
        <v>355</v>
      </c>
      <c r="J55" s="1" t="str">
        <f t="shared" si="0"/>
        <v>須﨑</v>
      </c>
      <c r="K55" s="1" t="str">
        <f t="shared" si="1"/>
        <v>優翔</v>
      </c>
      <c r="L55" s="1" t="s">
        <v>455</v>
      </c>
      <c r="M55" s="1" t="str">
        <f t="shared" si="2"/>
        <v>スサキ</v>
      </c>
      <c r="N55" s="1" t="str">
        <f t="shared" si="3"/>
        <v>ユウト</v>
      </c>
    </row>
    <row r="56" spans="5:14" x14ac:dyDescent="0.2">
      <c r="E56" s="1" t="s">
        <v>89</v>
      </c>
      <c r="H56" s="1">
        <v>7607</v>
      </c>
      <c r="I56" s="1" t="s">
        <v>356</v>
      </c>
      <c r="J56" s="1" t="str">
        <f t="shared" si="0"/>
        <v>鈴木</v>
      </c>
      <c r="K56" s="1" t="str">
        <f t="shared" si="1"/>
        <v>雄貴</v>
      </c>
      <c r="L56" s="1" t="s">
        <v>456</v>
      </c>
      <c r="M56" s="1" t="str">
        <f t="shared" si="2"/>
        <v>スズキ</v>
      </c>
      <c r="N56" s="1" t="str">
        <f t="shared" si="3"/>
        <v>ユウキ</v>
      </c>
    </row>
    <row r="57" spans="5:14" x14ac:dyDescent="0.2">
      <c r="E57" s="1" t="s">
        <v>90</v>
      </c>
      <c r="H57" s="1">
        <v>7653</v>
      </c>
      <c r="I57" s="1" t="s">
        <v>357</v>
      </c>
      <c r="J57" s="1" t="str">
        <f t="shared" si="0"/>
        <v>中野</v>
      </c>
      <c r="K57" s="1" t="str">
        <f t="shared" si="1"/>
        <v>江美</v>
      </c>
      <c r="L57" s="1" t="s">
        <v>457</v>
      </c>
      <c r="M57" s="1" t="str">
        <f t="shared" si="2"/>
        <v>ナカノ</v>
      </c>
      <c r="N57" s="1" t="str">
        <f t="shared" si="3"/>
        <v>エミ</v>
      </c>
    </row>
    <row r="58" spans="5:14" x14ac:dyDescent="0.2">
      <c r="E58" s="1" t="s">
        <v>91</v>
      </c>
      <c r="H58" s="1">
        <v>7654</v>
      </c>
      <c r="I58" s="1" t="s">
        <v>358</v>
      </c>
      <c r="J58" s="1" t="str">
        <f t="shared" si="0"/>
        <v>原</v>
      </c>
      <c r="K58" s="1" t="str">
        <f t="shared" si="1"/>
        <v>千咲希</v>
      </c>
      <c r="L58" s="1" t="s">
        <v>458</v>
      </c>
      <c r="M58" s="1" t="str">
        <f t="shared" si="2"/>
        <v>ハラ</v>
      </c>
      <c r="N58" s="1" t="str">
        <f t="shared" si="3"/>
        <v>チサキ</v>
      </c>
    </row>
    <row r="59" spans="5:14" x14ac:dyDescent="0.2">
      <c r="E59" s="1" t="s">
        <v>92</v>
      </c>
      <c r="H59" s="1">
        <v>7604</v>
      </c>
      <c r="I59" s="1" t="s">
        <v>191</v>
      </c>
      <c r="J59" s="1" t="str">
        <f t="shared" si="0"/>
        <v>平井</v>
      </c>
      <c r="K59" s="1" t="str">
        <f t="shared" si="1"/>
        <v>健太郎</v>
      </c>
      <c r="L59" s="1" t="s">
        <v>274</v>
      </c>
      <c r="M59" s="1" t="str">
        <f t="shared" si="2"/>
        <v>ヒライ</v>
      </c>
      <c r="N59" s="1" t="str">
        <f t="shared" si="3"/>
        <v>ケンタロウ</v>
      </c>
    </row>
    <row r="60" spans="5:14" x14ac:dyDescent="0.2">
      <c r="E60" s="1" t="s">
        <v>93</v>
      </c>
      <c r="H60" s="1">
        <v>7605</v>
      </c>
      <c r="I60" s="1" t="s">
        <v>359</v>
      </c>
      <c r="J60" s="1" t="str">
        <f t="shared" si="0"/>
        <v>藤原</v>
      </c>
      <c r="K60" s="1" t="str">
        <f t="shared" si="1"/>
        <v>彰人</v>
      </c>
      <c r="L60" s="1" t="s">
        <v>459</v>
      </c>
      <c r="M60" s="1" t="str">
        <f t="shared" si="2"/>
        <v>フジワラ</v>
      </c>
      <c r="N60" s="1" t="str">
        <f t="shared" si="3"/>
        <v>アキト</v>
      </c>
    </row>
    <row r="61" spans="5:14" x14ac:dyDescent="0.2">
      <c r="E61" s="1" t="s">
        <v>94</v>
      </c>
      <c r="H61" s="1">
        <v>7651</v>
      </c>
      <c r="I61" s="1" t="s">
        <v>360</v>
      </c>
      <c r="J61" s="1" t="str">
        <f t="shared" si="0"/>
        <v>船越</v>
      </c>
      <c r="K61" s="1" t="str">
        <f t="shared" si="1"/>
        <v>双葉</v>
      </c>
      <c r="L61" s="1" t="s">
        <v>460</v>
      </c>
      <c r="M61" s="1" t="str">
        <f t="shared" si="2"/>
        <v>フナコシ</v>
      </c>
      <c r="N61" s="1" t="str">
        <f t="shared" si="3"/>
        <v>フタバ</v>
      </c>
    </row>
    <row r="62" spans="5:14" x14ac:dyDescent="0.2">
      <c r="E62" s="1" t="s">
        <v>95</v>
      </c>
      <c r="H62" s="1">
        <v>7606</v>
      </c>
      <c r="I62" s="1" t="s">
        <v>361</v>
      </c>
      <c r="J62" s="1" t="str">
        <f t="shared" si="0"/>
        <v>松澤</v>
      </c>
      <c r="K62" s="1" t="str">
        <f t="shared" si="1"/>
        <v>龍</v>
      </c>
      <c r="L62" s="1" t="s">
        <v>461</v>
      </c>
      <c r="M62" s="1" t="str">
        <f t="shared" si="2"/>
        <v>マツザワ</v>
      </c>
      <c r="N62" s="1" t="str">
        <f t="shared" si="3"/>
        <v>リュウ</v>
      </c>
    </row>
    <row r="63" spans="5:14" x14ac:dyDescent="0.2">
      <c r="E63" s="1" t="s">
        <v>96</v>
      </c>
      <c r="H63" s="1">
        <v>7602</v>
      </c>
      <c r="I63" s="1" t="s">
        <v>362</v>
      </c>
      <c r="J63" s="1" t="str">
        <f t="shared" si="0"/>
        <v>松田</v>
      </c>
      <c r="K63" s="1" t="str">
        <f t="shared" si="1"/>
        <v>眞</v>
      </c>
      <c r="L63" s="1" t="s">
        <v>462</v>
      </c>
      <c r="M63" s="1" t="str">
        <f t="shared" si="2"/>
        <v>マツダ</v>
      </c>
      <c r="N63" s="1" t="str">
        <f t="shared" si="3"/>
        <v>シン</v>
      </c>
    </row>
    <row r="64" spans="5:14" x14ac:dyDescent="0.2">
      <c r="E64" s="1" t="s">
        <v>97</v>
      </c>
      <c r="H64" s="1">
        <v>7608</v>
      </c>
      <c r="I64" s="1" t="s">
        <v>363</v>
      </c>
      <c r="J64" s="1" t="str">
        <f t="shared" si="0"/>
        <v>三上</v>
      </c>
      <c r="K64" s="1" t="str">
        <f t="shared" si="1"/>
        <v>拓人</v>
      </c>
      <c r="L64" s="1" t="s">
        <v>463</v>
      </c>
      <c r="M64" s="1" t="str">
        <f t="shared" si="2"/>
        <v>ミカミ</v>
      </c>
      <c r="N64" s="1" t="str">
        <f t="shared" si="3"/>
        <v>タクト</v>
      </c>
    </row>
    <row r="65" spans="5:14" x14ac:dyDescent="0.2">
      <c r="E65" s="1" t="s">
        <v>98</v>
      </c>
      <c r="H65" s="1">
        <v>6108</v>
      </c>
      <c r="I65" s="1" t="s">
        <v>364</v>
      </c>
      <c r="J65" s="1" t="str">
        <f t="shared" si="0"/>
        <v>鈴木</v>
      </c>
      <c r="K65" s="1" t="str">
        <f t="shared" si="1"/>
        <v>楓花</v>
      </c>
      <c r="L65" s="1" t="s">
        <v>464</v>
      </c>
      <c r="M65" s="1" t="str">
        <f t="shared" si="2"/>
        <v>スズキ</v>
      </c>
      <c r="N65" s="1" t="str">
        <f t="shared" si="3"/>
        <v>フウカ</v>
      </c>
    </row>
    <row r="66" spans="5:14" x14ac:dyDescent="0.2">
      <c r="E66" s="1" t="s">
        <v>99</v>
      </c>
      <c r="H66" s="1">
        <v>6109</v>
      </c>
      <c r="I66" s="1" t="s">
        <v>365</v>
      </c>
      <c r="J66" s="1" t="str">
        <f t="shared" si="0"/>
        <v>三須</v>
      </c>
      <c r="K66" s="1" t="str">
        <f t="shared" si="1"/>
        <v>歩佳</v>
      </c>
      <c r="L66" s="1" t="s">
        <v>465</v>
      </c>
      <c r="M66" s="1" t="str">
        <f t="shared" si="2"/>
        <v>ミス</v>
      </c>
      <c r="N66" s="1" t="str">
        <f t="shared" si="3"/>
        <v>アユカ</v>
      </c>
    </row>
    <row r="67" spans="5:14" x14ac:dyDescent="0.2">
      <c r="E67" s="1" t="s">
        <v>100</v>
      </c>
      <c r="H67" s="1">
        <v>6954</v>
      </c>
      <c r="I67" s="1" t="s">
        <v>366</v>
      </c>
      <c r="J67" s="1" t="str">
        <f t="shared" ref="J67:J130" si="4">LEFT(I67,FIND("　",I67)-1)</f>
        <v>市川</v>
      </c>
      <c r="K67" s="1" t="str">
        <f t="shared" ref="K67:K130" si="5">RIGHT(I67,LEN(I67)-FIND("　",I67))</f>
        <v>紗妃</v>
      </c>
      <c r="L67" s="1" t="s">
        <v>466</v>
      </c>
      <c r="M67" s="1" t="str">
        <f t="shared" ref="M67:M130" si="6">LEFT(L67,FIND("　",L67)-1)</f>
        <v>イチカワ</v>
      </c>
      <c r="N67" s="1" t="str">
        <f t="shared" ref="N67:N130" si="7">RIGHT(L67,LEN(L67)-FIND("　",L67))</f>
        <v>サキ</v>
      </c>
    </row>
    <row r="68" spans="5:14" x14ac:dyDescent="0.2">
      <c r="E68" s="1" t="s">
        <v>101</v>
      </c>
      <c r="H68" s="1">
        <v>6927</v>
      </c>
      <c r="I68" s="1" t="s">
        <v>367</v>
      </c>
      <c r="J68" s="1" t="str">
        <f t="shared" si="4"/>
        <v>上田</v>
      </c>
      <c r="K68" s="1" t="str">
        <f t="shared" si="5"/>
        <v>駿歩</v>
      </c>
      <c r="L68" s="1" t="s">
        <v>467</v>
      </c>
      <c r="M68" s="1" t="str">
        <f t="shared" si="6"/>
        <v>ウエダ</v>
      </c>
      <c r="N68" s="1" t="str">
        <f t="shared" si="7"/>
        <v>シュント</v>
      </c>
    </row>
    <row r="69" spans="5:14" x14ac:dyDescent="0.2">
      <c r="E69" s="1" t="s">
        <v>39</v>
      </c>
      <c r="H69" s="1">
        <v>6922</v>
      </c>
      <c r="I69" s="1" t="s">
        <v>192</v>
      </c>
      <c r="J69" s="1" t="str">
        <f t="shared" si="4"/>
        <v>太田</v>
      </c>
      <c r="K69" s="1" t="str">
        <f t="shared" si="5"/>
        <v>哲成</v>
      </c>
      <c r="L69" s="1" t="s">
        <v>275</v>
      </c>
      <c r="M69" s="1" t="str">
        <f t="shared" si="6"/>
        <v>オオタ</v>
      </c>
      <c r="N69" s="1" t="str">
        <f t="shared" si="7"/>
        <v>テッセイ</v>
      </c>
    </row>
    <row r="70" spans="5:14" x14ac:dyDescent="0.2">
      <c r="E70" s="1" t="s">
        <v>102</v>
      </c>
      <c r="H70" s="1">
        <v>6955</v>
      </c>
      <c r="I70" s="1" t="s">
        <v>368</v>
      </c>
      <c r="J70" s="1" t="str">
        <f t="shared" si="4"/>
        <v>直居</v>
      </c>
      <c r="K70" s="1" t="str">
        <f t="shared" si="5"/>
        <v>和美</v>
      </c>
      <c r="L70" s="1" t="s">
        <v>468</v>
      </c>
      <c r="M70" s="1" t="str">
        <f t="shared" si="6"/>
        <v>ナオイ</v>
      </c>
      <c r="N70" s="1" t="str">
        <f t="shared" si="7"/>
        <v>カズミ</v>
      </c>
    </row>
    <row r="71" spans="5:14" x14ac:dyDescent="0.2">
      <c r="E71" s="1" t="s">
        <v>103</v>
      </c>
      <c r="H71" s="1">
        <v>6928</v>
      </c>
      <c r="I71" s="1" t="s">
        <v>369</v>
      </c>
      <c r="J71" s="1" t="str">
        <f t="shared" si="4"/>
        <v>松尾</v>
      </c>
      <c r="K71" s="1" t="str">
        <f t="shared" si="5"/>
        <v>柊吾</v>
      </c>
      <c r="L71" s="1" t="s">
        <v>469</v>
      </c>
      <c r="M71" s="1" t="str">
        <f t="shared" si="6"/>
        <v>マツオ</v>
      </c>
      <c r="N71" s="1" t="str">
        <f t="shared" si="7"/>
        <v>シュウゴ</v>
      </c>
    </row>
    <row r="72" spans="5:14" x14ac:dyDescent="0.2">
      <c r="E72" s="1" t="s">
        <v>104</v>
      </c>
      <c r="H72" s="1">
        <v>6955</v>
      </c>
      <c r="I72" s="1" t="s">
        <v>370</v>
      </c>
      <c r="J72" s="1" t="str">
        <f t="shared" si="4"/>
        <v>宮下</v>
      </c>
      <c r="K72" s="1" t="str">
        <f t="shared" si="5"/>
        <v>雅美</v>
      </c>
      <c r="L72" s="1" t="s">
        <v>470</v>
      </c>
      <c r="M72" s="1" t="str">
        <f t="shared" si="6"/>
        <v>ミヤシタ</v>
      </c>
      <c r="N72" s="1" t="str">
        <f t="shared" si="7"/>
        <v>マサミ</v>
      </c>
    </row>
    <row r="73" spans="5:14" x14ac:dyDescent="0.2">
      <c r="E73" s="1" t="s">
        <v>105</v>
      </c>
      <c r="H73" s="1">
        <v>7112</v>
      </c>
      <c r="I73" s="1" t="s">
        <v>371</v>
      </c>
      <c r="J73" s="1" t="str">
        <f t="shared" si="4"/>
        <v>五十嵐</v>
      </c>
      <c r="K73" s="1" t="str">
        <f t="shared" si="5"/>
        <v>吏希</v>
      </c>
      <c r="L73" s="1" t="s">
        <v>471</v>
      </c>
      <c r="M73" s="1" t="str">
        <f t="shared" si="6"/>
        <v>イガラシ</v>
      </c>
      <c r="N73" s="1" t="str">
        <f t="shared" si="7"/>
        <v>リキ</v>
      </c>
    </row>
    <row r="74" spans="5:14" x14ac:dyDescent="0.2">
      <c r="E74" s="1" t="s">
        <v>106</v>
      </c>
      <c r="H74" s="1">
        <v>7119</v>
      </c>
      <c r="I74" s="1" t="s">
        <v>193</v>
      </c>
      <c r="J74" s="1" t="str">
        <f t="shared" si="4"/>
        <v>大沼</v>
      </c>
      <c r="K74" s="1" t="str">
        <f t="shared" si="5"/>
        <v>春樹</v>
      </c>
      <c r="L74" s="1" t="s">
        <v>276</v>
      </c>
      <c r="M74" s="1" t="str">
        <f t="shared" si="6"/>
        <v>オオヌマ</v>
      </c>
      <c r="N74" s="1" t="str">
        <f t="shared" si="7"/>
        <v>ハルキ</v>
      </c>
    </row>
    <row r="75" spans="5:14" x14ac:dyDescent="0.2">
      <c r="E75" s="1" t="s">
        <v>107</v>
      </c>
      <c r="H75" s="1">
        <v>7107</v>
      </c>
      <c r="I75" s="1" t="s">
        <v>372</v>
      </c>
      <c r="J75" s="1" t="str">
        <f t="shared" si="4"/>
        <v>大渕</v>
      </c>
      <c r="K75" s="1" t="str">
        <f t="shared" si="5"/>
        <v>純暉</v>
      </c>
      <c r="L75" s="1" t="s">
        <v>472</v>
      </c>
      <c r="M75" s="1" t="str">
        <f t="shared" si="6"/>
        <v>オオブチ</v>
      </c>
      <c r="N75" s="1" t="str">
        <f t="shared" si="7"/>
        <v>アツキ</v>
      </c>
    </row>
    <row r="76" spans="5:14" x14ac:dyDescent="0.2">
      <c r="E76" s="1" t="s">
        <v>108</v>
      </c>
      <c r="H76" s="1">
        <v>7108</v>
      </c>
      <c r="I76" s="1" t="s">
        <v>373</v>
      </c>
      <c r="J76" s="1" t="str">
        <f t="shared" si="4"/>
        <v>上條</v>
      </c>
      <c r="K76" s="1" t="str">
        <f t="shared" si="5"/>
        <v>空奈</v>
      </c>
      <c r="L76" s="1" t="s">
        <v>473</v>
      </c>
      <c r="M76" s="1" t="str">
        <f t="shared" si="6"/>
        <v>カミジョウ</v>
      </c>
      <c r="N76" s="1" t="str">
        <f t="shared" si="7"/>
        <v>セナ</v>
      </c>
    </row>
    <row r="77" spans="5:14" x14ac:dyDescent="0.2">
      <c r="E77" s="1" t="s">
        <v>109</v>
      </c>
      <c r="H77" s="1">
        <v>7114</v>
      </c>
      <c r="I77" s="1" t="s">
        <v>194</v>
      </c>
      <c r="J77" s="1" t="str">
        <f t="shared" si="4"/>
        <v>川口</v>
      </c>
      <c r="K77" s="1" t="str">
        <f t="shared" si="5"/>
        <v>竜司</v>
      </c>
      <c r="L77" s="1" t="s">
        <v>277</v>
      </c>
      <c r="M77" s="1" t="str">
        <f t="shared" si="6"/>
        <v>カワグチ</v>
      </c>
      <c r="N77" s="1" t="str">
        <f t="shared" si="7"/>
        <v>リュウジ</v>
      </c>
    </row>
    <row r="78" spans="5:14" x14ac:dyDescent="0.2">
      <c r="E78" s="1" t="s">
        <v>110</v>
      </c>
      <c r="H78" s="1">
        <v>7115</v>
      </c>
      <c r="I78" s="1" t="s">
        <v>195</v>
      </c>
      <c r="J78" s="1" t="str">
        <f t="shared" si="4"/>
        <v>川又</v>
      </c>
      <c r="K78" s="1" t="str">
        <f t="shared" si="5"/>
        <v>拓巳</v>
      </c>
      <c r="L78" s="1" t="s">
        <v>278</v>
      </c>
      <c r="M78" s="1" t="str">
        <f t="shared" si="6"/>
        <v>カワマタ</v>
      </c>
      <c r="N78" s="1" t="str">
        <f t="shared" si="7"/>
        <v>タクミ</v>
      </c>
    </row>
    <row r="79" spans="5:14" x14ac:dyDescent="0.2">
      <c r="E79" s="1" t="s">
        <v>111</v>
      </c>
      <c r="H79" s="1">
        <v>7116</v>
      </c>
      <c r="I79" s="1" t="s">
        <v>196</v>
      </c>
      <c r="J79" s="1" t="str">
        <f t="shared" si="4"/>
        <v>郡司</v>
      </c>
      <c r="K79" s="1" t="str">
        <f t="shared" si="5"/>
        <v>隼</v>
      </c>
      <c r="L79" s="1" t="s">
        <v>279</v>
      </c>
      <c r="M79" s="1" t="str">
        <f t="shared" si="6"/>
        <v>グンジ</v>
      </c>
      <c r="N79" s="1" t="str">
        <f t="shared" si="7"/>
        <v>ハヤト</v>
      </c>
    </row>
    <row r="80" spans="5:14" x14ac:dyDescent="0.2">
      <c r="E80" s="1" t="s">
        <v>112</v>
      </c>
      <c r="H80" s="1">
        <v>7124</v>
      </c>
      <c r="I80" s="1" t="s">
        <v>197</v>
      </c>
      <c r="J80" s="1" t="str">
        <f t="shared" si="4"/>
        <v>齊藤</v>
      </c>
      <c r="K80" s="1" t="str">
        <f t="shared" si="5"/>
        <v>晏子</v>
      </c>
      <c r="L80" s="1" t="s">
        <v>280</v>
      </c>
      <c r="M80" s="1" t="str">
        <f t="shared" si="6"/>
        <v>サイトウ</v>
      </c>
      <c r="N80" s="1" t="str">
        <f t="shared" si="7"/>
        <v>ハルコ</v>
      </c>
    </row>
    <row r="81" spans="5:14" x14ac:dyDescent="0.2">
      <c r="E81" s="1" t="s">
        <v>113</v>
      </c>
      <c r="H81" s="1">
        <v>7111</v>
      </c>
      <c r="I81" s="1" t="s">
        <v>374</v>
      </c>
      <c r="J81" s="1" t="str">
        <f t="shared" si="4"/>
        <v>境</v>
      </c>
      <c r="K81" s="1" t="str">
        <f t="shared" si="5"/>
        <v>謙太郎</v>
      </c>
      <c r="L81" s="1" t="s">
        <v>474</v>
      </c>
      <c r="M81" s="1" t="str">
        <f t="shared" si="6"/>
        <v>サカイ</v>
      </c>
      <c r="N81" s="1" t="str">
        <f t="shared" si="7"/>
        <v>ケンタロウ</v>
      </c>
    </row>
    <row r="82" spans="5:14" x14ac:dyDescent="0.2">
      <c r="E82" s="1" t="s">
        <v>114</v>
      </c>
      <c r="H82" s="1">
        <v>7117</v>
      </c>
      <c r="I82" s="1" t="s">
        <v>198</v>
      </c>
      <c r="J82" s="1" t="str">
        <f t="shared" si="4"/>
        <v>鈴木</v>
      </c>
      <c r="K82" s="1" t="str">
        <f t="shared" si="5"/>
        <v>秀悟</v>
      </c>
      <c r="L82" s="1" t="s">
        <v>281</v>
      </c>
      <c r="M82" s="1" t="str">
        <f t="shared" si="6"/>
        <v>スズキ</v>
      </c>
      <c r="N82" s="1" t="str">
        <f t="shared" si="7"/>
        <v>シュウゴ</v>
      </c>
    </row>
    <row r="83" spans="5:14" x14ac:dyDescent="0.2">
      <c r="H83" s="1">
        <v>7118</v>
      </c>
      <c r="I83" s="1" t="s">
        <v>199</v>
      </c>
      <c r="J83" s="1" t="str">
        <f t="shared" si="4"/>
        <v>舘野</v>
      </c>
      <c r="K83" s="1" t="str">
        <f t="shared" si="5"/>
        <v>光</v>
      </c>
      <c r="L83" s="1" t="s">
        <v>282</v>
      </c>
      <c r="M83" s="1" t="str">
        <f t="shared" si="6"/>
        <v>タテノ</v>
      </c>
      <c r="N83" s="1" t="str">
        <f t="shared" si="7"/>
        <v>ヒカル</v>
      </c>
    </row>
    <row r="84" spans="5:14" x14ac:dyDescent="0.2">
      <c r="H84" s="1">
        <v>7121</v>
      </c>
      <c r="I84" s="1" t="s">
        <v>200</v>
      </c>
      <c r="J84" s="1" t="str">
        <f t="shared" si="4"/>
        <v>並木</v>
      </c>
      <c r="K84" s="1" t="str">
        <f t="shared" si="5"/>
        <v>美緒</v>
      </c>
      <c r="L84" s="1" t="s">
        <v>283</v>
      </c>
      <c r="M84" s="1" t="str">
        <f t="shared" si="6"/>
        <v>ナミキ</v>
      </c>
      <c r="N84" s="1" t="str">
        <f t="shared" si="7"/>
        <v>ミオ</v>
      </c>
    </row>
    <row r="85" spans="5:14" x14ac:dyDescent="0.2">
      <c r="H85" s="1">
        <v>7125</v>
      </c>
      <c r="I85" s="1" t="s">
        <v>201</v>
      </c>
      <c r="J85" s="1" t="str">
        <f t="shared" si="4"/>
        <v>森田</v>
      </c>
      <c r="K85" s="1" t="str">
        <f t="shared" si="5"/>
        <v>未悠</v>
      </c>
      <c r="L85" s="1" t="s">
        <v>284</v>
      </c>
      <c r="M85" s="1" t="str">
        <f t="shared" si="6"/>
        <v>モリタ</v>
      </c>
      <c r="N85" s="1" t="str">
        <f t="shared" si="7"/>
        <v>ミユウ</v>
      </c>
    </row>
    <row r="86" spans="5:14" x14ac:dyDescent="0.2">
      <c r="H86" s="1">
        <v>7126</v>
      </c>
      <c r="I86" s="1" t="s">
        <v>202</v>
      </c>
      <c r="J86" s="1" t="str">
        <f t="shared" si="4"/>
        <v>吉沢</v>
      </c>
      <c r="K86" s="1" t="str">
        <f t="shared" si="5"/>
        <v>海音</v>
      </c>
      <c r="L86" s="1" t="s">
        <v>285</v>
      </c>
      <c r="M86" s="1" t="str">
        <f t="shared" si="6"/>
        <v>ヨシザワ</v>
      </c>
      <c r="N86" s="1" t="str">
        <f t="shared" si="7"/>
        <v>ミオ</v>
      </c>
    </row>
    <row r="87" spans="5:14" x14ac:dyDescent="0.2">
      <c r="H87" s="1">
        <v>7113</v>
      </c>
      <c r="I87" s="1" t="s">
        <v>528</v>
      </c>
      <c r="J87" s="1" t="str">
        <f>LEFT(I87,FIND("　",I87)-1)</f>
        <v>刘</v>
      </c>
      <c r="K87" s="1" t="str">
        <f t="shared" si="5"/>
        <v>曦晨</v>
      </c>
      <c r="L87" s="1" t="s">
        <v>475</v>
      </c>
      <c r="M87" s="1" t="str">
        <f t="shared" si="6"/>
        <v>リュウ</v>
      </c>
      <c r="N87" s="1" t="str">
        <f t="shared" si="7"/>
        <v>シテン</v>
      </c>
    </row>
    <row r="88" spans="5:14" x14ac:dyDescent="0.2">
      <c r="H88" s="1">
        <v>8101</v>
      </c>
      <c r="I88" s="1" t="s">
        <v>375</v>
      </c>
      <c r="J88" s="1" t="str">
        <f t="shared" si="4"/>
        <v>大矢</v>
      </c>
      <c r="K88" s="1" t="str">
        <f t="shared" si="5"/>
        <v>響和</v>
      </c>
      <c r="L88" s="1" t="s">
        <v>476</v>
      </c>
      <c r="M88" s="1" t="str">
        <f t="shared" si="6"/>
        <v>オオヤ</v>
      </c>
      <c r="N88" s="1" t="str">
        <f t="shared" si="7"/>
        <v>キョウカ</v>
      </c>
    </row>
    <row r="89" spans="5:14" x14ac:dyDescent="0.2">
      <c r="H89" s="1">
        <v>714</v>
      </c>
      <c r="I89" s="1" t="s">
        <v>376</v>
      </c>
      <c r="J89" s="1" t="str">
        <f t="shared" si="4"/>
        <v>會田</v>
      </c>
      <c r="K89" s="1" t="str">
        <f t="shared" si="5"/>
        <v>優樹</v>
      </c>
      <c r="L89" s="1" t="s">
        <v>477</v>
      </c>
      <c r="M89" s="1" t="str">
        <f t="shared" si="6"/>
        <v>アイダ</v>
      </c>
      <c r="N89" s="1" t="str">
        <f t="shared" si="7"/>
        <v>ユウキ</v>
      </c>
    </row>
    <row r="90" spans="5:14" x14ac:dyDescent="0.2">
      <c r="H90" s="1">
        <v>710</v>
      </c>
      <c r="I90" s="1" t="s">
        <v>203</v>
      </c>
      <c r="J90" s="1" t="str">
        <f t="shared" si="4"/>
        <v>青柳</v>
      </c>
      <c r="K90" s="1" t="str">
        <f t="shared" si="5"/>
        <v>希怜</v>
      </c>
      <c r="L90" s="1" t="s">
        <v>286</v>
      </c>
      <c r="M90" s="1" t="str">
        <f t="shared" si="6"/>
        <v>アオヤギ</v>
      </c>
      <c r="N90" s="1" t="str">
        <f t="shared" si="7"/>
        <v>キリン</v>
      </c>
    </row>
    <row r="91" spans="5:14" x14ac:dyDescent="0.2">
      <c r="H91" s="1">
        <v>709</v>
      </c>
      <c r="I91" s="1" t="s">
        <v>204</v>
      </c>
      <c r="J91" s="1" t="str">
        <f t="shared" si="4"/>
        <v>生駒</v>
      </c>
      <c r="K91" s="1" t="str">
        <f t="shared" si="5"/>
        <v>紘己</v>
      </c>
      <c r="L91" s="1" t="s">
        <v>287</v>
      </c>
      <c r="M91" s="1" t="str">
        <f t="shared" si="6"/>
        <v>イコマ</v>
      </c>
      <c r="N91" s="1" t="str">
        <f t="shared" si="7"/>
        <v>コウキ</v>
      </c>
    </row>
    <row r="92" spans="5:14" x14ac:dyDescent="0.2">
      <c r="H92" s="1">
        <v>715</v>
      </c>
      <c r="I92" s="1" t="s">
        <v>377</v>
      </c>
      <c r="J92" s="1" t="str">
        <f t="shared" si="4"/>
        <v>岩淵</v>
      </c>
      <c r="K92" s="1" t="str">
        <f t="shared" si="5"/>
        <v>稜士</v>
      </c>
      <c r="L92" s="1" t="s">
        <v>478</v>
      </c>
      <c r="M92" s="1" t="str">
        <f t="shared" si="6"/>
        <v>イワブチ</v>
      </c>
      <c r="N92" s="1" t="str">
        <f t="shared" si="7"/>
        <v>リョウジ</v>
      </c>
    </row>
    <row r="93" spans="5:14" x14ac:dyDescent="0.2">
      <c r="H93" s="1">
        <v>762</v>
      </c>
      <c r="I93" s="1" t="s">
        <v>378</v>
      </c>
      <c r="J93" s="1" t="str">
        <f t="shared" si="4"/>
        <v>加藤</v>
      </c>
      <c r="K93" s="1" t="str">
        <f t="shared" si="5"/>
        <v>優菜</v>
      </c>
      <c r="L93" s="1" t="s">
        <v>479</v>
      </c>
      <c r="M93" s="1" t="str">
        <f t="shared" si="6"/>
        <v>カトウ</v>
      </c>
      <c r="N93" s="1" t="str">
        <f t="shared" si="7"/>
        <v>ユウナ</v>
      </c>
    </row>
    <row r="94" spans="5:14" x14ac:dyDescent="0.2">
      <c r="H94" s="1">
        <v>764</v>
      </c>
      <c r="I94" s="1" t="s">
        <v>379</v>
      </c>
      <c r="J94" s="1" t="str">
        <f t="shared" si="4"/>
        <v>小関</v>
      </c>
      <c r="K94" s="1" t="str">
        <f t="shared" si="5"/>
        <v>莉菜</v>
      </c>
      <c r="L94" s="1" t="s">
        <v>480</v>
      </c>
      <c r="M94" s="1" t="str">
        <f t="shared" si="6"/>
        <v>コセキ</v>
      </c>
      <c r="N94" s="1" t="str">
        <f t="shared" si="7"/>
        <v>リナ</v>
      </c>
    </row>
    <row r="95" spans="5:14" x14ac:dyDescent="0.2">
      <c r="H95" s="1">
        <v>716</v>
      </c>
      <c r="I95" s="1" t="s">
        <v>380</v>
      </c>
      <c r="J95" s="1" t="str">
        <f t="shared" si="4"/>
        <v>齋藤</v>
      </c>
      <c r="K95" s="1" t="str">
        <f t="shared" si="5"/>
        <v>結</v>
      </c>
      <c r="L95" s="1" t="s">
        <v>481</v>
      </c>
      <c r="M95" s="1" t="str">
        <f t="shared" si="6"/>
        <v>サイトウ</v>
      </c>
      <c r="N95" s="1" t="str">
        <f t="shared" si="7"/>
        <v>キズナ</v>
      </c>
    </row>
    <row r="96" spans="5:14" x14ac:dyDescent="0.2">
      <c r="H96" s="1">
        <v>763</v>
      </c>
      <c r="I96" s="1" t="s">
        <v>381</v>
      </c>
      <c r="J96" s="1" t="str">
        <f t="shared" si="4"/>
        <v>斉藤</v>
      </c>
      <c r="K96" s="1" t="str">
        <f t="shared" si="5"/>
        <v>優利</v>
      </c>
      <c r="L96" s="1" t="s">
        <v>482</v>
      </c>
      <c r="M96" s="1" t="str">
        <f t="shared" si="6"/>
        <v>サイトウ</v>
      </c>
      <c r="N96" s="1" t="str">
        <f t="shared" si="7"/>
        <v>ユウリ</v>
      </c>
    </row>
    <row r="97" spans="8:14" x14ac:dyDescent="0.2">
      <c r="H97" s="1">
        <v>712</v>
      </c>
      <c r="I97" s="1" t="s">
        <v>382</v>
      </c>
      <c r="J97" s="1" t="str">
        <f t="shared" si="4"/>
        <v>張</v>
      </c>
      <c r="K97" s="1" t="str">
        <f t="shared" si="5"/>
        <v>信哲</v>
      </c>
      <c r="L97" s="1" t="s">
        <v>483</v>
      </c>
      <c r="M97" s="1" t="str">
        <f t="shared" si="6"/>
        <v>チョウ</v>
      </c>
      <c r="N97" s="1" t="str">
        <f t="shared" si="7"/>
        <v>シンテツ</v>
      </c>
    </row>
    <row r="98" spans="8:14" x14ac:dyDescent="0.2">
      <c r="H98" s="1">
        <v>761</v>
      </c>
      <c r="I98" s="1" t="s">
        <v>205</v>
      </c>
      <c r="J98" s="1" t="str">
        <f t="shared" si="4"/>
        <v>當山</v>
      </c>
      <c r="K98" s="1" t="str">
        <f t="shared" si="5"/>
        <v>愛里沙</v>
      </c>
      <c r="L98" s="1" t="s">
        <v>288</v>
      </c>
      <c r="M98" s="1" t="str">
        <f t="shared" si="6"/>
        <v>トウヤマ</v>
      </c>
      <c r="N98" s="1" t="str">
        <f t="shared" si="7"/>
        <v>アリサ</v>
      </c>
    </row>
    <row r="99" spans="8:14" x14ac:dyDescent="0.2">
      <c r="H99" s="1">
        <v>717</v>
      </c>
      <c r="I99" s="1" t="s">
        <v>383</v>
      </c>
      <c r="J99" s="1" t="str">
        <f t="shared" si="4"/>
        <v>ベルド</v>
      </c>
      <c r="K99" s="1" t="str">
        <f t="shared" si="5"/>
        <v>ダレル</v>
      </c>
      <c r="L99" s="1" t="s">
        <v>383</v>
      </c>
      <c r="M99" s="1" t="str">
        <f t="shared" si="6"/>
        <v>ベルド</v>
      </c>
      <c r="N99" s="1" t="str">
        <f t="shared" si="7"/>
        <v>ダレル</v>
      </c>
    </row>
    <row r="100" spans="8:14" x14ac:dyDescent="0.2">
      <c r="H100" s="1">
        <v>711</v>
      </c>
      <c r="I100" s="1" t="s">
        <v>384</v>
      </c>
      <c r="J100" s="1" t="str">
        <f t="shared" si="4"/>
        <v>森山</v>
      </c>
      <c r="K100" s="1" t="str">
        <f t="shared" si="5"/>
        <v>孝行</v>
      </c>
      <c r="L100" s="1" t="s">
        <v>484</v>
      </c>
      <c r="M100" s="1" t="str">
        <f t="shared" si="6"/>
        <v>モリヤマ</v>
      </c>
      <c r="N100" s="1" t="str">
        <f t="shared" si="7"/>
        <v>タカユキ</v>
      </c>
    </row>
    <row r="101" spans="8:14" x14ac:dyDescent="0.2">
      <c r="H101" s="1">
        <v>713</v>
      </c>
      <c r="I101" s="1" t="s">
        <v>206</v>
      </c>
      <c r="J101" s="1" t="str">
        <f t="shared" si="4"/>
        <v>渡邉</v>
      </c>
      <c r="K101" s="1" t="str">
        <f t="shared" si="5"/>
        <v>孝優</v>
      </c>
      <c r="L101" s="1" t="s">
        <v>289</v>
      </c>
      <c r="M101" s="1" t="str">
        <f t="shared" si="6"/>
        <v>ワタナベ</v>
      </c>
      <c r="N101" s="1" t="str">
        <f t="shared" si="7"/>
        <v>タカヒロ</v>
      </c>
    </row>
    <row r="102" spans="8:14" x14ac:dyDescent="0.2">
      <c r="H102" s="1">
        <v>2802</v>
      </c>
      <c r="I102" s="1" t="s">
        <v>385</v>
      </c>
      <c r="J102" s="1" t="str">
        <f t="shared" si="4"/>
        <v>カワジャ</v>
      </c>
      <c r="K102" s="1" t="str">
        <f t="shared" si="5"/>
        <v>サリム</v>
      </c>
      <c r="L102" s="1" t="s">
        <v>385</v>
      </c>
      <c r="M102" s="1" t="str">
        <f t="shared" si="6"/>
        <v>カワジャ</v>
      </c>
      <c r="N102" s="1" t="str">
        <f t="shared" si="7"/>
        <v>サリム</v>
      </c>
    </row>
    <row r="103" spans="8:14" x14ac:dyDescent="0.2">
      <c r="H103" s="1">
        <v>2852</v>
      </c>
      <c r="I103" s="1" t="s">
        <v>207</v>
      </c>
      <c r="J103" s="1" t="str">
        <f t="shared" si="4"/>
        <v>ゴウタム</v>
      </c>
      <c r="K103" s="1" t="str">
        <f t="shared" si="5"/>
        <v>ヘリナ</v>
      </c>
      <c r="L103" s="1" t="s">
        <v>207</v>
      </c>
      <c r="M103" s="1" t="str">
        <f t="shared" si="6"/>
        <v>ゴウタム</v>
      </c>
      <c r="N103" s="1" t="str">
        <f t="shared" si="7"/>
        <v>ヘリナ</v>
      </c>
    </row>
    <row r="104" spans="8:14" x14ac:dyDescent="0.2">
      <c r="H104" s="1">
        <v>2801</v>
      </c>
      <c r="I104" s="1" t="s">
        <v>386</v>
      </c>
      <c r="J104" s="1" t="str">
        <f t="shared" si="4"/>
        <v>城守</v>
      </c>
      <c r="K104" s="1" t="str">
        <f t="shared" si="5"/>
        <v>愛斗</v>
      </c>
      <c r="L104" s="1" t="s">
        <v>485</v>
      </c>
      <c r="M104" s="1" t="str">
        <f t="shared" si="6"/>
        <v>ジョウモリ</v>
      </c>
      <c r="N104" s="1" t="str">
        <f t="shared" si="7"/>
        <v>マナト</v>
      </c>
    </row>
    <row r="105" spans="8:14" x14ac:dyDescent="0.2">
      <c r="H105" s="1">
        <v>2806</v>
      </c>
      <c r="I105" s="1" t="s">
        <v>387</v>
      </c>
      <c r="J105" s="1" t="str">
        <f t="shared" si="4"/>
        <v>中嶋</v>
      </c>
      <c r="K105" s="1" t="str">
        <f t="shared" si="5"/>
        <v>広伸</v>
      </c>
      <c r="L105" s="1" t="s">
        <v>486</v>
      </c>
      <c r="M105" s="1" t="str">
        <f t="shared" si="6"/>
        <v>ナカジマ</v>
      </c>
      <c r="N105" s="1" t="str">
        <f t="shared" si="7"/>
        <v>ヒロノブ</v>
      </c>
    </row>
    <row r="106" spans="8:14" x14ac:dyDescent="0.2">
      <c r="H106" s="1">
        <v>2805</v>
      </c>
      <c r="I106" s="1" t="s">
        <v>388</v>
      </c>
      <c r="J106" s="1" t="str">
        <f t="shared" si="4"/>
        <v>バンダリ</v>
      </c>
      <c r="K106" s="1" t="str">
        <f t="shared" si="5"/>
        <v>サッチン</v>
      </c>
      <c r="L106" s="1" t="s">
        <v>388</v>
      </c>
      <c r="M106" s="1" t="str">
        <f t="shared" si="6"/>
        <v>バンダリ</v>
      </c>
      <c r="N106" s="1" t="str">
        <f t="shared" si="7"/>
        <v>サッチン</v>
      </c>
    </row>
    <row r="107" spans="8:14" x14ac:dyDescent="0.2">
      <c r="H107" s="1">
        <v>2803</v>
      </c>
      <c r="I107" s="1" t="s">
        <v>389</v>
      </c>
      <c r="J107" s="1" t="str">
        <f t="shared" si="4"/>
        <v>バンダリ</v>
      </c>
      <c r="K107" s="1" t="str">
        <f t="shared" si="5"/>
        <v>サンカル</v>
      </c>
      <c r="L107" s="1" t="s">
        <v>389</v>
      </c>
      <c r="M107" s="1" t="str">
        <f t="shared" si="6"/>
        <v>バンダリ</v>
      </c>
      <c r="N107" s="1" t="str">
        <f t="shared" si="7"/>
        <v>サンカル</v>
      </c>
    </row>
    <row r="108" spans="8:14" x14ac:dyDescent="0.2">
      <c r="H108" s="1">
        <v>2804</v>
      </c>
      <c r="I108" s="1" t="s">
        <v>390</v>
      </c>
      <c r="J108" s="1" t="str">
        <f t="shared" si="4"/>
        <v>ワリス</v>
      </c>
      <c r="K108" s="1" t="str">
        <f t="shared" si="5"/>
        <v>有冴真</v>
      </c>
      <c r="L108" s="1" t="s">
        <v>487</v>
      </c>
      <c r="M108" s="1" t="str">
        <f t="shared" si="6"/>
        <v>ワリス</v>
      </c>
      <c r="N108" s="1" t="str">
        <f t="shared" si="7"/>
        <v>ウサマ</v>
      </c>
    </row>
    <row r="109" spans="8:14" x14ac:dyDescent="0.2">
      <c r="H109" s="1">
        <v>2521</v>
      </c>
      <c r="I109" s="1" t="s">
        <v>208</v>
      </c>
      <c r="J109" s="1" t="str">
        <f t="shared" si="4"/>
        <v>尾畑</v>
      </c>
      <c r="K109" s="1" t="str">
        <f t="shared" si="5"/>
        <v>ひとみ</v>
      </c>
      <c r="L109" s="1" t="s">
        <v>290</v>
      </c>
      <c r="M109" s="1" t="str">
        <f t="shared" si="6"/>
        <v>オバタ</v>
      </c>
      <c r="N109" s="1" t="str">
        <f t="shared" si="7"/>
        <v>ヒトミ</v>
      </c>
    </row>
    <row r="110" spans="8:14" x14ac:dyDescent="0.2">
      <c r="H110" s="1">
        <v>2505</v>
      </c>
      <c r="I110" s="1" t="s">
        <v>209</v>
      </c>
      <c r="J110" s="1" t="str">
        <f t="shared" si="4"/>
        <v>坂本</v>
      </c>
      <c r="K110" s="1" t="str">
        <f t="shared" si="5"/>
        <v>翔</v>
      </c>
      <c r="L110" s="1" t="s">
        <v>291</v>
      </c>
      <c r="M110" s="1" t="str">
        <f t="shared" si="6"/>
        <v>サカモト</v>
      </c>
      <c r="N110" s="1" t="str">
        <f t="shared" si="7"/>
        <v>ショウ</v>
      </c>
    </row>
    <row r="111" spans="8:14" x14ac:dyDescent="0.2">
      <c r="H111" s="1">
        <v>2508</v>
      </c>
      <c r="I111" s="1" t="s">
        <v>210</v>
      </c>
      <c r="J111" s="1" t="str">
        <f t="shared" si="4"/>
        <v>福岡</v>
      </c>
      <c r="K111" s="1" t="str">
        <f t="shared" si="5"/>
        <v>元陽</v>
      </c>
      <c r="L111" s="1" t="s">
        <v>292</v>
      </c>
      <c r="M111" s="1" t="str">
        <f t="shared" si="6"/>
        <v>フクオカ</v>
      </c>
      <c r="N111" s="1" t="str">
        <f t="shared" si="7"/>
        <v>アサヒ</v>
      </c>
    </row>
    <row r="112" spans="8:14" x14ac:dyDescent="0.2">
      <c r="H112" s="1">
        <v>2509</v>
      </c>
      <c r="I112" s="1" t="s">
        <v>391</v>
      </c>
      <c r="J112" s="1" t="str">
        <f t="shared" si="4"/>
        <v>柳沢</v>
      </c>
      <c r="K112" s="1" t="str">
        <f t="shared" si="5"/>
        <v>火猛</v>
      </c>
      <c r="L112" s="1" t="s">
        <v>488</v>
      </c>
      <c r="M112" s="1" t="str">
        <f t="shared" si="6"/>
        <v>ヤナギサワ</v>
      </c>
      <c r="N112" s="1" t="str">
        <f t="shared" si="7"/>
        <v>カムイ</v>
      </c>
    </row>
    <row r="113" spans="8:14" x14ac:dyDescent="0.2">
      <c r="H113" s="1">
        <v>4002</v>
      </c>
      <c r="I113" s="1" t="s">
        <v>211</v>
      </c>
      <c r="J113" s="1" t="str">
        <f t="shared" si="4"/>
        <v>馬場</v>
      </c>
      <c r="K113" s="1" t="str">
        <f t="shared" si="5"/>
        <v>大樹</v>
      </c>
      <c r="L113" s="1" t="s">
        <v>293</v>
      </c>
      <c r="M113" s="1" t="str">
        <f t="shared" si="6"/>
        <v>ババ</v>
      </c>
      <c r="N113" s="1" t="str">
        <f t="shared" si="7"/>
        <v>ダイキ</v>
      </c>
    </row>
    <row r="114" spans="8:14" x14ac:dyDescent="0.2">
      <c r="H114" s="1">
        <v>5102</v>
      </c>
      <c r="I114" s="1" t="s">
        <v>212</v>
      </c>
      <c r="J114" s="1" t="str">
        <f t="shared" si="4"/>
        <v>青沼</v>
      </c>
      <c r="K114" s="1" t="str">
        <f t="shared" si="5"/>
        <v>広幸</v>
      </c>
      <c r="L114" s="1" t="s">
        <v>294</v>
      </c>
      <c r="M114" s="1" t="str">
        <f t="shared" si="6"/>
        <v>アオヌマ</v>
      </c>
      <c r="N114" s="1" t="str">
        <f t="shared" si="7"/>
        <v>ヒロユキ</v>
      </c>
    </row>
    <row r="115" spans="8:14" x14ac:dyDescent="0.2">
      <c r="H115" s="1">
        <v>5103</v>
      </c>
      <c r="I115" s="1" t="s">
        <v>213</v>
      </c>
      <c r="J115" s="1" t="str">
        <f t="shared" si="4"/>
        <v>市川</v>
      </c>
      <c r="K115" s="1" t="str">
        <f t="shared" si="5"/>
        <v>隆悟</v>
      </c>
      <c r="L115" s="1" t="s">
        <v>295</v>
      </c>
      <c r="M115" s="1" t="str">
        <f t="shared" si="6"/>
        <v>イチカワ</v>
      </c>
      <c r="N115" s="1" t="str">
        <f t="shared" si="7"/>
        <v>リュウゴ</v>
      </c>
    </row>
    <row r="116" spans="8:14" x14ac:dyDescent="0.2">
      <c r="H116" s="1">
        <v>5104</v>
      </c>
      <c r="I116" s="1" t="s">
        <v>214</v>
      </c>
      <c r="J116" s="1" t="str">
        <f t="shared" si="4"/>
        <v>伊藤</v>
      </c>
      <c r="K116" s="1" t="str">
        <f t="shared" si="5"/>
        <v>拓実</v>
      </c>
      <c r="L116" s="1" t="s">
        <v>296</v>
      </c>
      <c r="M116" s="1" t="str">
        <f t="shared" si="6"/>
        <v>イトウ</v>
      </c>
      <c r="N116" s="1" t="str">
        <f t="shared" si="7"/>
        <v>タクミ</v>
      </c>
    </row>
    <row r="117" spans="8:14" x14ac:dyDescent="0.2">
      <c r="H117" s="1">
        <v>5106</v>
      </c>
      <c r="I117" s="1" t="s">
        <v>392</v>
      </c>
      <c r="J117" s="1" t="str">
        <f t="shared" si="4"/>
        <v>上平</v>
      </c>
      <c r="K117" s="1" t="str">
        <f t="shared" si="5"/>
        <v>啓太</v>
      </c>
      <c r="L117" s="1" t="s">
        <v>489</v>
      </c>
      <c r="M117" s="1" t="str">
        <f t="shared" si="6"/>
        <v>ウエヒラ</v>
      </c>
      <c r="N117" s="1" t="str">
        <f t="shared" si="7"/>
        <v>ケイタ</v>
      </c>
    </row>
    <row r="118" spans="8:14" x14ac:dyDescent="0.2">
      <c r="H118" s="1">
        <v>5101</v>
      </c>
      <c r="I118" s="1" t="s">
        <v>215</v>
      </c>
      <c r="J118" s="1" t="str">
        <f t="shared" si="4"/>
        <v>小山</v>
      </c>
      <c r="K118" s="1" t="str">
        <f t="shared" si="5"/>
        <v>幸広</v>
      </c>
      <c r="L118" s="1" t="s">
        <v>297</v>
      </c>
      <c r="M118" s="1" t="str">
        <f t="shared" si="6"/>
        <v>コヤマ</v>
      </c>
      <c r="N118" s="1" t="str">
        <f t="shared" si="7"/>
        <v>ユキヒロ</v>
      </c>
    </row>
    <row r="119" spans="8:14" x14ac:dyDescent="0.2">
      <c r="H119" s="1">
        <v>5107</v>
      </c>
      <c r="I119" s="1" t="s">
        <v>393</v>
      </c>
      <c r="J119" s="1" t="str">
        <f t="shared" si="4"/>
        <v>杉本</v>
      </c>
      <c r="K119" s="1" t="str">
        <f t="shared" si="5"/>
        <v>空斗</v>
      </c>
      <c r="L119" s="1" t="s">
        <v>490</v>
      </c>
      <c r="M119" s="1" t="str">
        <f t="shared" si="6"/>
        <v>スギモト</v>
      </c>
      <c r="N119" s="1" t="str">
        <f t="shared" si="7"/>
        <v>クウト</v>
      </c>
    </row>
    <row r="120" spans="8:14" x14ac:dyDescent="0.2">
      <c r="H120" s="1">
        <v>5105</v>
      </c>
      <c r="I120" s="1" t="s">
        <v>216</v>
      </c>
      <c r="J120" s="1" t="str">
        <f t="shared" si="4"/>
        <v>松本</v>
      </c>
      <c r="K120" s="1" t="str">
        <f t="shared" si="5"/>
        <v>聖</v>
      </c>
      <c r="L120" s="1" t="s">
        <v>298</v>
      </c>
      <c r="M120" s="1" t="str">
        <f t="shared" si="6"/>
        <v>マツモト</v>
      </c>
      <c r="N120" s="1" t="str">
        <f t="shared" si="7"/>
        <v>ショウ</v>
      </c>
    </row>
    <row r="121" spans="8:14" x14ac:dyDescent="0.2">
      <c r="H121" s="1">
        <v>2223</v>
      </c>
      <c r="I121" s="1" t="s">
        <v>217</v>
      </c>
      <c r="J121" s="1" t="str">
        <f t="shared" si="4"/>
        <v>石井</v>
      </c>
      <c r="K121" s="1" t="str">
        <f t="shared" si="5"/>
        <v>零歩</v>
      </c>
      <c r="L121" s="1" t="s">
        <v>299</v>
      </c>
      <c r="M121" s="1" t="str">
        <f t="shared" si="6"/>
        <v>イシイ</v>
      </c>
      <c r="N121" s="1" t="str">
        <f t="shared" si="7"/>
        <v>レア</v>
      </c>
    </row>
    <row r="122" spans="8:14" x14ac:dyDescent="0.2">
      <c r="H122" s="1">
        <v>2227</v>
      </c>
      <c r="I122" s="1" t="s">
        <v>218</v>
      </c>
      <c r="J122" s="1" t="str">
        <f t="shared" si="4"/>
        <v>市川</v>
      </c>
      <c r="K122" s="1" t="str">
        <f t="shared" si="5"/>
        <v>大雅</v>
      </c>
      <c r="L122" s="1" t="s">
        <v>300</v>
      </c>
      <c r="M122" s="1" t="str">
        <f t="shared" si="6"/>
        <v>イチカワ</v>
      </c>
      <c r="N122" s="1" t="str">
        <f t="shared" si="7"/>
        <v>タイガ</v>
      </c>
    </row>
    <row r="123" spans="8:14" x14ac:dyDescent="0.2">
      <c r="H123" s="1">
        <v>2231</v>
      </c>
      <c r="I123" s="1" t="s">
        <v>219</v>
      </c>
      <c r="J123" s="1" t="str">
        <f t="shared" si="4"/>
        <v>小田島</v>
      </c>
      <c r="K123" s="1" t="str">
        <f t="shared" si="5"/>
        <v>沙和</v>
      </c>
      <c r="L123" s="1" t="s">
        <v>301</v>
      </c>
      <c r="M123" s="1" t="str">
        <f t="shared" si="6"/>
        <v>オダジマ</v>
      </c>
      <c r="N123" s="1" t="str">
        <f t="shared" si="7"/>
        <v>サワ</v>
      </c>
    </row>
    <row r="124" spans="8:14" x14ac:dyDescent="0.2">
      <c r="H124" s="1">
        <v>2234</v>
      </c>
      <c r="I124" s="1" t="s">
        <v>394</v>
      </c>
      <c r="J124" s="1" t="str">
        <f t="shared" si="4"/>
        <v>金子</v>
      </c>
      <c r="K124" s="1" t="str">
        <f t="shared" si="5"/>
        <v>実咲希</v>
      </c>
      <c r="L124" s="1" t="s">
        <v>491</v>
      </c>
      <c r="M124" s="1" t="str">
        <f t="shared" si="6"/>
        <v>カネコ</v>
      </c>
      <c r="N124" s="1" t="str">
        <f t="shared" si="7"/>
        <v>ミサキ</v>
      </c>
    </row>
    <row r="125" spans="8:14" x14ac:dyDescent="0.2">
      <c r="H125" s="1">
        <v>2228</v>
      </c>
      <c r="I125" s="1" t="s">
        <v>220</v>
      </c>
      <c r="J125" s="1" t="str">
        <f t="shared" si="4"/>
        <v>小室</v>
      </c>
      <c r="K125" s="1" t="str">
        <f t="shared" si="5"/>
        <v>慧太郎</v>
      </c>
      <c r="L125" s="1" t="s">
        <v>302</v>
      </c>
      <c r="M125" s="1" t="str">
        <f t="shared" si="6"/>
        <v>コムロ</v>
      </c>
      <c r="N125" s="1" t="str">
        <f t="shared" si="7"/>
        <v>ケイタロウ</v>
      </c>
    </row>
    <row r="126" spans="8:14" x14ac:dyDescent="0.2">
      <c r="H126" s="1">
        <v>2232</v>
      </c>
      <c r="I126" s="1" t="s">
        <v>395</v>
      </c>
      <c r="J126" s="1" t="str">
        <f t="shared" si="4"/>
        <v>塚野</v>
      </c>
      <c r="K126" s="1" t="str">
        <f t="shared" si="5"/>
        <v>永遠</v>
      </c>
      <c r="L126" s="1" t="s">
        <v>492</v>
      </c>
      <c r="M126" s="1" t="str">
        <f t="shared" si="6"/>
        <v>ツカノ</v>
      </c>
      <c r="N126" s="1" t="str">
        <f t="shared" si="7"/>
        <v>トワ</v>
      </c>
    </row>
    <row r="127" spans="8:14" x14ac:dyDescent="0.2">
      <c r="H127" s="1">
        <v>2233</v>
      </c>
      <c r="I127" s="1" t="s">
        <v>396</v>
      </c>
      <c r="J127" s="1" t="str">
        <f t="shared" si="4"/>
        <v>星名</v>
      </c>
      <c r="K127" s="1" t="str">
        <f t="shared" si="5"/>
        <v>航希</v>
      </c>
      <c r="L127" s="1" t="s">
        <v>493</v>
      </c>
      <c r="M127" s="1" t="str">
        <f t="shared" si="6"/>
        <v>ホシナ</v>
      </c>
      <c r="N127" s="1" t="str">
        <f t="shared" si="7"/>
        <v>コウキ</v>
      </c>
    </row>
    <row r="128" spans="8:14" x14ac:dyDescent="0.2">
      <c r="H128" s="1">
        <v>2251</v>
      </c>
      <c r="I128" s="1" t="s">
        <v>397</v>
      </c>
      <c r="J128" s="1" t="str">
        <f t="shared" si="4"/>
        <v>籾井</v>
      </c>
      <c r="K128" s="1" t="str">
        <f t="shared" si="5"/>
        <v>海杏</v>
      </c>
      <c r="L128" s="1" t="s">
        <v>494</v>
      </c>
      <c r="M128" s="1" t="str">
        <f t="shared" si="6"/>
        <v>モミイ</v>
      </c>
      <c r="N128" s="1" t="str">
        <f t="shared" si="7"/>
        <v>ミアン</v>
      </c>
    </row>
    <row r="129" spans="8:14" x14ac:dyDescent="0.2">
      <c r="H129" s="1">
        <v>2230</v>
      </c>
      <c r="I129" s="1" t="s">
        <v>221</v>
      </c>
      <c r="J129" s="1" t="str">
        <f t="shared" si="4"/>
        <v>吉田</v>
      </c>
      <c r="K129" s="1" t="str">
        <f t="shared" si="5"/>
        <v>響弥</v>
      </c>
      <c r="L129" s="1" t="s">
        <v>303</v>
      </c>
      <c r="M129" s="1" t="str">
        <f t="shared" si="6"/>
        <v>ヨシダ</v>
      </c>
      <c r="N129" s="1" t="str">
        <f t="shared" si="7"/>
        <v>キョウヤ</v>
      </c>
    </row>
    <row r="130" spans="8:14" x14ac:dyDescent="0.2">
      <c r="H130" s="1">
        <v>4653</v>
      </c>
      <c r="I130" s="1" t="s">
        <v>398</v>
      </c>
      <c r="J130" s="1" t="str">
        <f t="shared" si="4"/>
        <v>神成</v>
      </c>
      <c r="K130" s="1" t="str">
        <f t="shared" si="5"/>
        <v>永来</v>
      </c>
      <c r="L130" s="1" t="s">
        <v>495</v>
      </c>
      <c r="M130" s="1" t="str">
        <f t="shared" si="6"/>
        <v>カンナリ</v>
      </c>
      <c r="N130" s="1" t="str">
        <f t="shared" si="7"/>
        <v>エイラ</v>
      </c>
    </row>
    <row r="131" spans="8:14" x14ac:dyDescent="0.2">
      <c r="H131" s="1">
        <v>4652</v>
      </c>
      <c r="I131" s="1" t="s">
        <v>222</v>
      </c>
      <c r="J131" s="1" t="str">
        <f t="shared" ref="J131:J184" si="8">LEFT(I131,FIND("　",I131)-1)</f>
        <v>工藤</v>
      </c>
      <c r="K131" s="1" t="str">
        <f t="shared" ref="K131:K184" si="9">RIGHT(I131,LEN(I131)-FIND("　",I131))</f>
        <v>サフィア</v>
      </c>
      <c r="L131" s="1" t="s">
        <v>304</v>
      </c>
      <c r="M131" s="1" t="str">
        <f t="shared" ref="M131:M185" si="10">LEFT(L131,FIND("　",L131)-1)</f>
        <v>クドウ</v>
      </c>
      <c r="N131" s="1" t="str">
        <f t="shared" ref="N131:N185" si="11">RIGHT(L131,LEN(L131)-FIND("　",L131))</f>
        <v>サフィア</v>
      </c>
    </row>
    <row r="132" spans="8:14" x14ac:dyDescent="0.2">
      <c r="H132" s="1">
        <v>4608</v>
      </c>
      <c r="I132" s="1" t="s">
        <v>223</v>
      </c>
      <c r="J132" s="1" t="str">
        <f t="shared" si="8"/>
        <v>小室</v>
      </c>
      <c r="K132" s="1" t="str">
        <f t="shared" si="9"/>
        <v>範哲</v>
      </c>
      <c r="L132" s="1" t="s">
        <v>305</v>
      </c>
      <c r="M132" s="1" t="str">
        <f t="shared" si="10"/>
        <v>コムロ</v>
      </c>
      <c r="N132" s="1" t="str">
        <f t="shared" si="11"/>
        <v>ノリアキ</v>
      </c>
    </row>
    <row r="133" spans="8:14" x14ac:dyDescent="0.2">
      <c r="H133" s="1">
        <v>4609</v>
      </c>
      <c r="I133" s="1" t="s">
        <v>224</v>
      </c>
      <c r="J133" s="1" t="str">
        <f t="shared" si="8"/>
        <v>先久</v>
      </c>
      <c r="K133" s="1" t="str">
        <f t="shared" si="9"/>
        <v>光明</v>
      </c>
      <c r="L133" s="1" t="s">
        <v>306</v>
      </c>
      <c r="M133" s="1" t="str">
        <f t="shared" si="10"/>
        <v>サキヒサ</v>
      </c>
      <c r="N133" s="1" t="str">
        <f t="shared" si="11"/>
        <v>ミツアキ</v>
      </c>
    </row>
    <row r="134" spans="8:14" x14ac:dyDescent="0.2">
      <c r="H134" s="1">
        <v>4605</v>
      </c>
      <c r="I134" s="1" t="s">
        <v>225</v>
      </c>
      <c r="J134" s="1" t="str">
        <f t="shared" si="8"/>
        <v>髙屋</v>
      </c>
      <c r="K134" s="1" t="str">
        <f t="shared" si="9"/>
        <v>伸太朗</v>
      </c>
      <c r="L134" s="1" t="s">
        <v>307</v>
      </c>
      <c r="M134" s="1" t="str">
        <f t="shared" si="10"/>
        <v>タカヤ</v>
      </c>
      <c r="N134" s="1" t="str">
        <f t="shared" si="11"/>
        <v>シンタロウ</v>
      </c>
    </row>
    <row r="135" spans="8:14" x14ac:dyDescent="0.2">
      <c r="H135" s="1">
        <v>4352</v>
      </c>
      <c r="I135" s="1" t="s">
        <v>226</v>
      </c>
      <c r="J135" s="1" t="str">
        <f t="shared" si="8"/>
        <v>雨宮</v>
      </c>
      <c r="K135" s="1" t="str">
        <f t="shared" si="9"/>
        <v>めぐみ</v>
      </c>
      <c r="L135" s="1" t="s">
        <v>496</v>
      </c>
      <c r="M135" s="1" t="str">
        <f t="shared" si="10"/>
        <v>アマミヤ</v>
      </c>
      <c r="N135" s="1" t="str">
        <f t="shared" si="11"/>
        <v>メグミ</v>
      </c>
    </row>
    <row r="136" spans="8:14" x14ac:dyDescent="0.2">
      <c r="H136" s="1">
        <v>4313</v>
      </c>
      <c r="I136" s="1" t="s">
        <v>399</v>
      </c>
      <c r="J136" s="1" t="str">
        <f t="shared" si="8"/>
        <v>佐々木</v>
      </c>
      <c r="K136" s="1" t="str">
        <f t="shared" si="9"/>
        <v>匡</v>
      </c>
      <c r="L136" s="1" t="s">
        <v>497</v>
      </c>
      <c r="M136" s="1" t="str">
        <f t="shared" si="10"/>
        <v>ササキ</v>
      </c>
      <c r="N136" s="1" t="str">
        <f t="shared" si="11"/>
        <v>キョウ</v>
      </c>
    </row>
    <row r="137" spans="8:14" x14ac:dyDescent="0.2">
      <c r="H137" s="1">
        <v>4353</v>
      </c>
      <c r="I137" s="1" t="s">
        <v>227</v>
      </c>
      <c r="J137" s="1" t="str">
        <f t="shared" si="8"/>
        <v>中里</v>
      </c>
      <c r="K137" s="1" t="str">
        <f t="shared" si="9"/>
        <v>静</v>
      </c>
      <c r="L137" s="1" t="s">
        <v>308</v>
      </c>
      <c r="M137" s="1" t="str">
        <f t="shared" si="10"/>
        <v>ナカザト</v>
      </c>
      <c r="N137" s="1" t="str">
        <f t="shared" si="11"/>
        <v>シズ</v>
      </c>
    </row>
    <row r="138" spans="8:14" x14ac:dyDescent="0.2">
      <c r="H138" s="1">
        <v>4312</v>
      </c>
      <c r="I138" s="1" t="s">
        <v>400</v>
      </c>
      <c r="J138" s="1" t="str">
        <f t="shared" si="8"/>
        <v>野宮</v>
      </c>
      <c r="K138" s="1" t="str">
        <f t="shared" si="9"/>
        <v>龍斗</v>
      </c>
      <c r="L138" s="1" t="s">
        <v>498</v>
      </c>
      <c r="M138" s="1" t="str">
        <f t="shared" si="10"/>
        <v>ノミヤ</v>
      </c>
      <c r="N138" s="1" t="str">
        <f t="shared" si="11"/>
        <v>リュウト</v>
      </c>
    </row>
    <row r="139" spans="8:14" x14ac:dyDescent="0.2">
      <c r="H139" s="1">
        <v>4357</v>
      </c>
      <c r="I139" s="1" t="s">
        <v>401</v>
      </c>
      <c r="J139" s="1" t="str">
        <f t="shared" si="8"/>
        <v>濵砂</v>
      </c>
      <c r="K139" s="1" t="str">
        <f t="shared" si="9"/>
        <v>心伽</v>
      </c>
      <c r="L139" s="1" t="s">
        <v>499</v>
      </c>
      <c r="M139" s="1" t="str">
        <f t="shared" si="10"/>
        <v>ハマスナ</v>
      </c>
      <c r="N139" s="1" t="str">
        <f t="shared" si="11"/>
        <v>キヨカ</v>
      </c>
    </row>
    <row r="140" spans="8:14" x14ac:dyDescent="0.2">
      <c r="H140" s="1">
        <v>4354</v>
      </c>
      <c r="I140" s="1" t="s">
        <v>402</v>
      </c>
      <c r="J140" s="1" t="str">
        <f t="shared" si="8"/>
        <v>平田</v>
      </c>
      <c r="K140" s="1" t="str">
        <f t="shared" si="9"/>
        <v>衣舞姫</v>
      </c>
      <c r="L140" s="1" t="s">
        <v>500</v>
      </c>
      <c r="M140" s="1" t="str">
        <f t="shared" si="10"/>
        <v>ヒラタ</v>
      </c>
      <c r="N140" s="1" t="str">
        <f t="shared" si="11"/>
        <v>イブキ</v>
      </c>
    </row>
    <row r="141" spans="8:14" x14ac:dyDescent="0.2">
      <c r="H141" s="1">
        <v>4355</v>
      </c>
      <c r="I141" s="1" t="s">
        <v>403</v>
      </c>
      <c r="J141" s="1" t="str">
        <f t="shared" si="8"/>
        <v>本間</v>
      </c>
      <c r="K141" s="1" t="str">
        <f t="shared" si="9"/>
        <v>詩織</v>
      </c>
      <c r="L141" s="1" t="s">
        <v>501</v>
      </c>
      <c r="M141" s="1" t="str">
        <f t="shared" si="10"/>
        <v>ホンマ</v>
      </c>
      <c r="N141" s="1" t="str">
        <f t="shared" si="11"/>
        <v>シオリ</v>
      </c>
    </row>
    <row r="142" spans="8:14" x14ac:dyDescent="0.2">
      <c r="H142" s="1">
        <v>4311</v>
      </c>
      <c r="I142" s="1" t="s">
        <v>404</v>
      </c>
      <c r="J142" s="1" t="str">
        <f t="shared" si="8"/>
        <v>前原</v>
      </c>
      <c r="K142" s="1" t="str">
        <f t="shared" si="9"/>
        <v>勇大</v>
      </c>
      <c r="L142" s="1" t="s">
        <v>502</v>
      </c>
      <c r="M142" s="1" t="str">
        <f t="shared" si="10"/>
        <v>マエハラ</v>
      </c>
      <c r="N142" s="1" t="str">
        <f t="shared" si="11"/>
        <v>ユウダイ</v>
      </c>
    </row>
    <row r="143" spans="8:14" x14ac:dyDescent="0.2">
      <c r="H143" s="1">
        <v>4356</v>
      </c>
      <c r="I143" s="1" t="s">
        <v>405</v>
      </c>
      <c r="J143" s="1" t="str">
        <f t="shared" si="8"/>
        <v>山内</v>
      </c>
      <c r="K143" s="1" t="str">
        <f t="shared" si="9"/>
        <v>彩未</v>
      </c>
      <c r="L143" s="1" t="s">
        <v>503</v>
      </c>
      <c r="M143" s="1" t="str">
        <f t="shared" si="10"/>
        <v>ヤマウチ</v>
      </c>
      <c r="N143" s="1" t="str">
        <f t="shared" si="11"/>
        <v>アヤミ</v>
      </c>
    </row>
    <row r="144" spans="8:14" x14ac:dyDescent="0.2">
      <c r="H144" s="1">
        <v>5801</v>
      </c>
      <c r="I144" s="1" t="s">
        <v>228</v>
      </c>
      <c r="J144" s="1" t="str">
        <f t="shared" si="8"/>
        <v>石原</v>
      </c>
      <c r="K144" s="1" t="str">
        <f t="shared" si="9"/>
        <v>泰明</v>
      </c>
      <c r="L144" s="1" t="s">
        <v>309</v>
      </c>
      <c r="M144" s="1" t="str">
        <f t="shared" si="10"/>
        <v>イシハラ</v>
      </c>
      <c r="N144" s="1" t="str">
        <f t="shared" si="11"/>
        <v>ヤスアキ</v>
      </c>
    </row>
    <row r="145" spans="8:14" x14ac:dyDescent="0.2">
      <c r="H145" s="1">
        <v>5803</v>
      </c>
      <c r="I145" s="1" t="s">
        <v>406</v>
      </c>
      <c r="J145" s="1" t="str">
        <f t="shared" si="8"/>
        <v>魚谷</v>
      </c>
      <c r="K145" s="1" t="str">
        <f t="shared" si="9"/>
        <v>忠信</v>
      </c>
      <c r="L145" s="1" t="s">
        <v>504</v>
      </c>
      <c r="M145" s="1" t="str">
        <f t="shared" si="10"/>
        <v>ウオヤ</v>
      </c>
      <c r="N145" s="1" t="str">
        <f t="shared" si="11"/>
        <v>タダノブ</v>
      </c>
    </row>
    <row r="146" spans="8:14" x14ac:dyDescent="0.2">
      <c r="H146" s="1">
        <v>5802</v>
      </c>
      <c r="I146" s="1" t="s">
        <v>229</v>
      </c>
      <c r="J146" s="1" t="str">
        <f t="shared" si="8"/>
        <v>西浜</v>
      </c>
      <c r="K146" s="1" t="str">
        <f t="shared" si="9"/>
        <v>拓海</v>
      </c>
      <c r="L146" s="1" t="s">
        <v>310</v>
      </c>
      <c r="M146" s="1" t="str">
        <f t="shared" si="10"/>
        <v>ニシハマ</v>
      </c>
      <c r="N146" s="1" t="str">
        <f t="shared" si="11"/>
        <v>タクミ</v>
      </c>
    </row>
    <row r="147" spans="8:14" x14ac:dyDescent="0.2">
      <c r="H147" s="1">
        <v>151</v>
      </c>
      <c r="I147" s="1" t="s">
        <v>407</v>
      </c>
      <c r="J147" s="1" t="str">
        <f t="shared" si="8"/>
        <v>井上</v>
      </c>
      <c r="K147" s="1" t="str">
        <f t="shared" si="9"/>
        <v>翔子</v>
      </c>
      <c r="L147" s="1" t="s">
        <v>505</v>
      </c>
      <c r="M147" s="1" t="str">
        <f t="shared" si="10"/>
        <v>イノウエ</v>
      </c>
      <c r="N147" s="1" t="str">
        <f t="shared" si="11"/>
        <v>ショウコ</v>
      </c>
    </row>
    <row r="148" spans="8:14" x14ac:dyDescent="0.2">
      <c r="H148" s="1">
        <v>110</v>
      </c>
      <c r="I148" s="1" t="s">
        <v>230</v>
      </c>
      <c r="J148" s="1" t="str">
        <f t="shared" si="8"/>
        <v>倉持</v>
      </c>
      <c r="K148" s="1" t="str">
        <f t="shared" si="9"/>
        <v>温空</v>
      </c>
      <c r="L148" s="1" t="s">
        <v>311</v>
      </c>
      <c r="M148" s="1" t="str">
        <f t="shared" si="10"/>
        <v>クラモチ</v>
      </c>
      <c r="N148" s="1" t="str">
        <f t="shared" si="11"/>
        <v>ハルク</v>
      </c>
    </row>
    <row r="149" spans="8:14" x14ac:dyDescent="0.2">
      <c r="H149" s="1">
        <v>108</v>
      </c>
      <c r="I149" s="1" t="s">
        <v>231</v>
      </c>
      <c r="J149" s="1" t="str">
        <f t="shared" si="8"/>
        <v>桑原</v>
      </c>
      <c r="K149" s="1" t="str">
        <f t="shared" si="9"/>
        <v>竜輝</v>
      </c>
      <c r="L149" s="1" t="s">
        <v>312</v>
      </c>
      <c r="M149" s="1" t="str">
        <f t="shared" si="10"/>
        <v>クワバラ</v>
      </c>
      <c r="N149" s="1" t="str">
        <f t="shared" si="11"/>
        <v>リュウキ</v>
      </c>
    </row>
    <row r="150" spans="8:14" x14ac:dyDescent="0.2">
      <c r="H150" s="1">
        <v>109</v>
      </c>
      <c r="I150" s="1" t="s">
        <v>232</v>
      </c>
      <c r="J150" s="1" t="str">
        <f t="shared" si="8"/>
        <v>鈴木</v>
      </c>
      <c r="K150" s="1" t="str">
        <f t="shared" si="9"/>
        <v>世彩</v>
      </c>
      <c r="L150" s="1" t="s">
        <v>313</v>
      </c>
      <c r="M150" s="1" t="str">
        <f t="shared" si="10"/>
        <v>スズキ</v>
      </c>
      <c r="N150" s="1" t="str">
        <f t="shared" si="11"/>
        <v>セア</v>
      </c>
    </row>
    <row r="151" spans="8:14" x14ac:dyDescent="0.2">
      <c r="H151" s="1">
        <v>105</v>
      </c>
      <c r="I151" s="1" t="s">
        <v>233</v>
      </c>
      <c r="J151" s="1" t="str">
        <f t="shared" si="8"/>
        <v>濵名</v>
      </c>
      <c r="K151" s="1" t="str">
        <f t="shared" si="9"/>
        <v>悠太</v>
      </c>
      <c r="L151" s="1" t="s">
        <v>314</v>
      </c>
      <c r="M151" s="1" t="str">
        <f t="shared" si="10"/>
        <v>ハマナ</v>
      </c>
      <c r="N151" s="1" t="str">
        <f t="shared" si="11"/>
        <v>ユウタ</v>
      </c>
    </row>
    <row r="152" spans="8:14" x14ac:dyDescent="0.2">
      <c r="H152" s="1">
        <v>101</v>
      </c>
      <c r="I152" s="1" t="s">
        <v>408</v>
      </c>
      <c r="J152" s="1" t="str">
        <f t="shared" si="8"/>
        <v>樋口</v>
      </c>
      <c r="K152" s="1" t="str">
        <f t="shared" si="9"/>
        <v>悠太</v>
      </c>
      <c r="L152" s="1" t="s">
        <v>506</v>
      </c>
      <c r="M152" s="1" t="str">
        <f t="shared" si="10"/>
        <v>ヒグチ</v>
      </c>
      <c r="N152" s="1" t="str">
        <f t="shared" si="11"/>
        <v>ユウタ</v>
      </c>
    </row>
    <row r="153" spans="8:14" x14ac:dyDescent="0.2">
      <c r="H153" s="1">
        <v>155</v>
      </c>
      <c r="I153" s="1" t="s">
        <v>234</v>
      </c>
      <c r="J153" s="1" t="str">
        <f t="shared" si="8"/>
        <v>平田</v>
      </c>
      <c r="K153" s="1" t="str">
        <f t="shared" si="9"/>
        <v>亜耶加</v>
      </c>
      <c r="L153" s="1" t="s">
        <v>315</v>
      </c>
      <c r="M153" s="1" t="str">
        <f t="shared" si="10"/>
        <v>ヒラタ</v>
      </c>
      <c r="N153" s="1" t="str">
        <f t="shared" si="11"/>
        <v>アヤカ</v>
      </c>
    </row>
    <row r="154" spans="8:14" x14ac:dyDescent="0.2">
      <c r="H154" s="1">
        <v>153</v>
      </c>
      <c r="I154" s="1" t="s">
        <v>235</v>
      </c>
      <c r="J154" s="1" t="str">
        <f t="shared" si="8"/>
        <v>福島</v>
      </c>
      <c r="K154" s="1" t="str">
        <f t="shared" si="9"/>
        <v>百合花</v>
      </c>
      <c r="L154" s="1" t="s">
        <v>316</v>
      </c>
      <c r="M154" s="1" t="str">
        <f t="shared" si="10"/>
        <v>フクシマ</v>
      </c>
      <c r="N154" s="1" t="str">
        <f t="shared" si="11"/>
        <v>ユリカ</v>
      </c>
    </row>
    <row r="155" spans="8:14" x14ac:dyDescent="0.2">
      <c r="H155" s="1">
        <v>102</v>
      </c>
      <c r="I155" s="1" t="s">
        <v>409</v>
      </c>
      <c r="J155" s="1" t="str">
        <f t="shared" si="8"/>
        <v>宮川</v>
      </c>
      <c r="K155" s="1" t="str">
        <f t="shared" si="9"/>
        <v>鳳せい</v>
      </c>
      <c r="L155" s="1" t="s">
        <v>507</v>
      </c>
      <c r="M155" s="1" t="str">
        <f t="shared" si="10"/>
        <v>ミヤカワ</v>
      </c>
      <c r="N155" s="1" t="str">
        <f t="shared" si="11"/>
        <v>ホウセイ</v>
      </c>
    </row>
    <row r="156" spans="8:14" x14ac:dyDescent="0.2">
      <c r="H156" s="1">
        <v>103</v>
      </c>
      <c r="I156" s="1" t="s">
        <v>236</v>
      </c>
      <c r="J156" s="1" t="str">
        <f t="shared" si="8"/>
        <v>宮下</v>
      </c>
      <c r="K156" s="1" t="str">
        <f t="shared" si="9"/>
        <v>雅人</v>
      </c>
      <c r="L156" s="1" t="s">
        <v>317</v>
      </c>
      <c r="M156" s="1" t="str">
        <f t="shared" si="10"/>
        <v>ミヤシタ</v>
      </c>
      <c r="N156" s="1" t="str">
        <f t="shared" si="11"/>
        <v>マサト</v>
      </c>
    </row>
    <row r="157" spans="8:14" x14ac:dyDescent="0.2">
      <c r="H157" s="1">
        <v>104</v>
      </c>
      <c r="I157" s="1" t="s">
        <v>410</v>
      </c>
      <c r="J157" s="1" t="str">
        <f t="shared" si="8"/>
        <v>渡邊</v>
      </c>
      <c r="K157" s="1" t="str">
        <f t="shared" si="9"/>
        <v>璃志耶</v>
      </c>
      <c r="L157" s="1" t="s">
        <v>508</v>
      </c>
      <c r="M157" s="1" t="str">
        <f t="shared" si="10"/>
        <v>ワタナベ</v>
      </c>
      <c r="N157" s="1" t="str">
        <f t="shared" si="11"/>
        <v>リシヤ</v>
      </c>
    </row>
    <row r="158" spans="8:14" x14ac:dyDescent="0.2">
      <c r="H158" s="1">
        <v>5001</v>
      </c>
      <c r="I158" s="1" t="s">
        <v>237</v>
      </c>
      <c r="J158" s="1" t="str">
        <f t="shared" si="8"/>
        <v>池田</v>
      </c>
      <c r="K158" s="1" t="str">
        <f t="shared" si="9"/>
        <v>竜太</v>
      </c>
      <c r="L158" s="1" t="s">
        <v>318</v>
      </c>
      <c r="M158" s="1" t="str">
        <f t="shared" si="10"/>
        <v>イケダ</v>
      </c>
      <c r="N158" s="1" t="str">
        <f t="shared" si="11"/>
        <v>リュウタ</v>
      </c>
    </row>
    <row r="159" spans="8:14" x14ac:dyDescent="0.2">
      <c r="H159" s="1">
        <v>5007</v>
      </c>
      <c r="I159" s="1" t="s">
        <v>411</v>
      </c>
      <c r="J159" s="1" t="str">
        <f t="shared" si="8"/>
        <v>小形</v>
      </c>
      <c r="K159" s="1" t="str">
        <f t="shared" si="9"/>
        <v>大慧</v>
      </c>
      <c r="L159" s="1" t="s">
        <v>509</v>
      </c>
      <c r="M159" s="1" t="str">
        <f t="shared" si="10"/>
        <v>オガタ</v>
      </c>
      <c r="N159" s="1" t="str">
        <f t="shared" si="11"/>
        <v>ヒロキ</v>
      </c>
    </row>
    <row r="160" spans="8:14" x14ac:dyDescent="0.2">
      <c r="H160" s="1">
        <v>5006</v>
      </c>
      <c r="I160" s="1" t="s">
        <v>412</v>
      </c>
      <c r="J160" s="1" t="str">
        <f t="shared" si="8"/>
        <v>上村</v>
      </c>
      <c r="K160" s="1" t="str">
        <f t="shared" si="9"/>
        <v>明澄</v>
      </c>
      <c r="L160" s="1" t="s">
        <v>510</v>
      </c>
      <c r="M160" s="1" t="str">
        <f t="shared" si="10"/>
        <v>カミムラ</v>
      </c>
      <c r="N160" s="1" t="str">
        <f t="shared" si="11"/>
        <v>アスミ</v>
      </c>
    </row>
    <row r="161" spans="8:14" x14ac:dyDescent="0.2">
      <c r="H161" s="1">
        <v>5009</v>
      </c>
      <c r="I161" s="1" t="s">
        <v>413</v>
      </c>
      <c r="J161" s="1" t="str">
        <f t="shared" si="8"/>
        <v>櫻井</v>
      </c>
      <c r="K161" s="1" t="str">
        <f t="shared" si="9"/>
        <v>葵</v>
      </c>
      <c r="L161" s="1" t="s">
        <v>511</v>
      </c>
      <c r="M161" s="1" t="str">
        <f t="shared" si="10"/>
        <v>サクライ</v>
      </c>
      <c r="N161" s="1" t="str">
        <f t="shared" si="11"/>
        <v>アオイ</v>
      </c>
    </row>
    <row r="162" spans="8:14" x14ac:dyDescent="0.2">
      <c r="H162" s="1">
        <v>5002</v>
      </c>
      <c r="I162" s="1" t="s">
        <v>238</v>
      </c>
      <c r="J162" s="1" t="str">
        <f t="shared" si="8"/>
        <v>鈴木</v>
      </c>
      <c r="K162" s="1" t="str">
        <f t="shared" si="9"/>
        <v>陽春</v>
      </c>
      <c r="L162" s="1" t="s">
        <v>319</v>
      </c>
      <c r="M162" s="1" t="str">
        <f t="shared" si="10"/>
        <v>スズキ</v>
      </c>
      <c r="N162" s="1" t="str">
        <f t="shared" si="11"/>
        <v>ヨウシュン</v>
      </c>
    </row>
    <row r="163" spans="8:14" x14ac:dyDescent="0.2">
      <c r="H163" s="1">
        <v>5008</v>
      </c>
      <c r="I163" s="1" t="s">
        <v>414</v>
      </c>
      <c r="J163" s="1" t="str">
        <f t="shared" si="8"/>
        <v>藤本</v>
      </c>
      <c r="K163" s="1" t="str">
        <f t="shared" si="9"/>
        <v>朱里</v>
      </c>
      <c r="L163" s="1" t="s">
        <v>512</v>
      </c>
      <c r="M163" s="1" t="str">
        <f t="shared" si="10"/>
        <v>フジモト</v>
      </c>
      <c r="N163" s="1" t="str">
        <f t="shared" si="11"/>
        <v>アカリ</v>
      </c>
    </row>
    <row r="164" spans="8:14" x14ac:dyDescent="0.2">
      <c r="H164" s="1">
        <v>5003</v>
      </c>
      <c r="I164" s="1" t="s">
        <v>239</v>
      </c>
      <c r="J164" s="1" t="str">
        <f t="shared" si="8"/>
        <v>堀内</v>
      </c>
      <c r="K164" s="1" t="str">
        <f t="shared" si="9"/>
        <v>友貴</v>
      </c>
      <c r="L164" s="1" t="s">
        <v>320</v>
      </c>
      <c r="M164" s="1" t="str">
        <f t="shared" si="10"/>
        <v>ホリウチ</v>
      </c>
      <c r="N164" s="1" t="str">
        <f t="shared" si="11"/>
        <v>トモキ</v>
      </c>
    </row>
    <row r="165" spans="8:14" x14ac:dyDescent="0.2">
      <c r="H165" s="1">
        <v>5010</v>
      </c>
      <c r="I165" s="1" t="s">
        <v>415</v>
      </c>
      <c r="J165" s="1" t="str">
        <f t="shared" si="8"/>
        <v>牧山</v>
      </c>
      <c r="K165" s="1" t="str">
        <f t="shared" si="9"/>
        <v>きよし</v>
      </c>
      <c r="L165" s="1" t="s">
        <v>513</v>
      </c>
      <c r="M165" s="1" t="str">
        <f t="shared" si="10"/>
        <v>マキヤマ</v>
      </c>
      <c r="N165" s="1" t="str">
        <f t="shared" si="11"/>
        <v>キヨシ</v>
      </c>
    </row>
    <row r="166" spans="8:14" x14ac:dyDescent="0.2">
      <c r="H166" s="1">
        <v>5004</v>
      </c>
      <c r="I166" s="1" t="s">
        <v>240</v>
      </c>
      <c r="J166" s="1" t="str">
        <f t="shared" si="8"/>
        <v>松木</v>
      </c>
      <c r="K166" s="1" t="str">
        <f t="shared" si="9"/>
        <v>由香</v>
      </c>
      <c r="L166" s="1" t="s">
        <v>321</v>
      </c>
      <c r="M166" s="1" t="str">
        <f t="shared" si="10"/>
        <v>マツキ</v>
      </c>
      <c r="N166" s="1" t="str">
        <f t="shared" si="11"/>
        <v>ユカ</v>
      </c>
    </row>
    <row r="167" spans="8:14" x14ac:dyDescent="0.2">
      <c r="H167" s="1">
        <v>5005</v>
      </c>
      <c r="I167" s="1" t="s">
        <v>241</v>
      </c>
      <c r="J167" s="1" t="str">
        <f t="shared" si="8"/>
        <v>保村</v>
      </c>
      <c r="K167" s="1" t="str">
        <f t="shared" si="9"/>
        <v>健斗</v>
      </c>
      <c r="L167" s="1" t="s">
        <v>322</v>
      </c>
      <c r="M167" s="1" t="str">
        <f t="shared" si="10"/>
        <v>ヤスムラ</v>
      </c>
      <c r="N167" s="1" t="str">
        <f t="shared" si="11"/>
        <v>ケント</v>
      </c>
    </row>
    <row r="168" spans="8:14" x14ac:dyDescent="0.2">
      <c r="H168" s="1">
        <v>3706</v>
      </c>
      <c r="I168" s="1" t="s">
        <v>416</v>
      </c>
      <c r="J168" s="1" t="str">
        <f t="shared" si="8"/>
        <v>野村</v>
      </c>
      <c r="K168" s="1" t="str">
        <f t="shared" si="9"/>
        <v>春歌</v>
      </c>
      <c r="L168" s="1" t="s">
        <v>514</v>
      </c>
      <c r="M168" s="1" t="str">
        <f t="shared" si="10"/>
        <v>ノムラ</v>
      </c>
      <c r="N168" s="1" t="str">
        <f t="shared" si="11"/>
        <v>シュンカ</v>
      </c>
    </row>
    <row r="169" spans="8:14" x14ac:dyDescent="0.2">
      <c r="H169" s="1">
        <v>1702</v>
      </c>
      <c r="I169" s="1" t="s">
        <v>417</v>
      </c>
      <c r="J169" s="1" t="str">
        <f t="shared" si="8"/>
        <v>内藤</v>
      </c>
      <c r="K169" s="1" t="str">
        <f t="shared" si="9"/>
        <v>心雅</v>
      </c>
      <c r="L169" s="1" t="s">
        <v>515</v>
      </c>
      <c r="M169" s="1" t="str">
        <f t="shared" si="10"/>
        <v>ナイトウ</v>
      </c>
      <c r="N169" s="1" t="str">
        <f t="shared" si="11"/>
        <v>シンガ</v>
      </c>
    </row>
    <row r="170" spans="8:14" x14ac:dyDescent="0.2">
      <c r="H170" s="1">
        <v>1701</v>
      </c>
      <c r="I170" s="1" t="s">
        <v>418</v>
      </c>
      <c r="J170" s="1" t="str">
        <f t="shared" si="8"/>
        <v>平山</v>
      </c>
      <c r="K170" s="1" t="str">
        <f t="shared" si="9"/>
        <v>竜士</v>
      </c>
      <c r="L170" s="1" t="s">
        <v>516</v>
      </c>
      <c r="M170" s="1" t="str">
        <f t="shared" si="10"/>
        <v>ヒラヤマ</v>
      </c>
      <c r="N170" s="1" t="str">
        <f t="shared" si="11"/>
        <v>リュウシン</v>
      </c>
    </row>
    <row r="171" spans="8:14" x14ac:dyDescent="0.2">
      <c r="H171" s="1">
        <v>3906</v>
      </c>
      <c r="I171" s="1" t="s">
        <v>419</v>
      </c>
      <c r="J171" s="1" t="str">
        <f t="shared" si="8"/>
        <v>荒川</v>
      </c>
      <c r="K171" s="1" t="str">
        <f t="shared" si="9"/>
        <v>歩夢</v>
      </c>
      <c r="L171" s="1" t="s">
        <v>517</v>
      </c>
      <c r="M171" s="1" t="str">
        <f t="shared" si="10"/>
        <v>アラカワ</v>
      </c>
      <c r="N171" s="1" t="str">
        <f t="shared" si="11"/>
        <v>アユム</v>
      </c>
    </row>
    <row r="172" spans="8:14" x14ac:dyDescent="0.2">
      <c r="H172" s="1">
        <v>3901</v>
      </c>
      <c r="I172" s="1" t="s">
        <v>242</v>
      </c>
      <c r="J172" s="1" t="str">
        <f t="shared" si="8"/>
        <v>上園</v>
      </c>
      <c r="K172" s="1" t="str">
        <f t="shared" si="9"/>
        <v>正樹</v>
      </c>
      <c r="L172" s="1" t="s">
        <v>323</v>
      </c>
      <c r="M172" s="1" t="str">
        <f t="shared" si="10"/>
        <v>ウエゾノ</v>
      </c>
      <c r="N172" s="1" t="str">
        <f t="shared" si="11"/>
        <v>マサキ</v>
      </c>
    </row>
    <row r="173" spans="8:14" x14ac:dyDescent="0.2">
      <c r="H173" s="1">
        <v>3902</v>
      </c>
      <c r="I173" s="1" t="s">
        <v>243</v>
      </c>
      <c r="J173" s="1" t="str">
        <f t="shared" si="8"/>
        <v>内田</v>
      </c>
      <c r="K173" s="1" t="str">
        <f t="shared" si="9"/>
        <v>陽樹</v>
      </c>
      <c r="L173" s="1" t="s">
        <v>324</v>
      </c>
      <c r="M173" s="1" t="str">
        <f t="shared" si="10"/>
        <v>ウチダ</v>
      </c>
      <c r="N173" s="1" t="str">
        <f t="shared" si="11"/>
        <v>ハルキ</v>
      </c>
    </row>
    <row r="174" spans="8:14" x14ac:dyDescent="0.2">
      <c r="H174" s="1">
        <v>3905</v>
      </c>
      <c r="I174" s="1" t="s">
        <v>244</v>
      </c>
      <c r="J174" s="1" t="str">
        <f t="shared" si="8"/>
        <v>寺田</v>
      </c>
      <c r="K174" s="1" t="str">
        <f t="shared" si="9"/>
        <v>篤史</v>
      </c>
      <c r="L174" s="1" t="s">
        <v>325</v>
      </c>
      <c r="M174" s="1" t="str">
        <f t="shared" si="10"/>
        <v>テラダ</v>
      </c>
      <c r="N174" s="1" t="str">
        <f t="shared" si="11"/>
        <v>アツシ</v>
      </c>
    </row>
    <row r="175" spans="8:14" x14ac:dyDescent="0.2">
      <c r="H175" s="1">
        <v>7802</v>
      </c>
      <c r="I175" s="1" t="s">
        <v>245</v>
      </c>
      <c r="J175" s="1" t="str">
        <f t="shared" si="8"/>
        <v>伊能</v>
      </c>
      <c r="K175" s="1" t="str">
        <f t="shared" si="9"/>
        <v>瑞房</v>
      </c>
      <c r="L175" s="1" t="s">
        <v>326</v>
      </c>
      <c r="M175" s="1" t="str">
        <f t="shared" si="10"/>
        <v>イノウ</v>
      </c>
      <c r="N175" s="1" t="str">
        <f t="shared" si="11"/>
        <v>ミズノブ</v>
      </c>
    </row>
    <row r="176" spans="8:14" x14ac:dyDescent="0.2">
      <c r="H176" s="1">
        <v>7854</v>
      </c>
      <c r="I176" s="1" t="s">
        <v>420</v>
      </c>
      <c r="J176" s="1" t="str">
        <f t="shared" si="8"/>
        <v>井上</v>
      </c>
      <c r="K176" s="1" t="str">
        <f t="shared" si="9"/>
        <v>碧音</v>
      </c>
      <c r="L176" s="1" t="s">
        <v>518</v>
      </c>
      <c r="M176" s="1" t="str">
        <f t="shared" si="10"/>
        <v>イノウエ</v>
      </c>
      <c r="N176" s="1" t="str">
        <f t="shared" si="11"/>
        <v>アオネ</v>
      </c>
    </row>
    <row r="177" spans="8:14" x14ac:dyDescent="0.2">
      <c r="H177" s="1">
        <v>7801</v>
      </c>
      <c r="I177" s="1" t="s">
        <v>421</v>
      </c>
      <c r="J177" s="1" t="str">
        <f t="shared" si="8"/>
        <v>岡田</v>
      </c>
      <c r="K177" s="1" t="str">
        <f t="shared" si="9"/>
        <v>啓佑</v>
      </c>
      <c r="L177" s="1" t="s">
        <v>519</v>
      </c>
      <c r="M177" s="1" t="str">
        <f t="shared" si="10"/>
        <v>オカダ</v>
      </c>
      <c r="N177" s="1" t="str">
        <f t="shared" si="11"/>
        <v>ケイスケ</v>
      </c>
    </row>
    <row r="178" spans="8:14" x14ac:dyDescent="0.2">
      <c r="H178" s="1">
        <v>7851</v>
      </c>
      <c r="I178" s="1" t="s">
        <v>422</v>
      </c>
      <c r="J178" s="1" t="str">
        <f t="shared" si="8"/>
        <v>沖村</v>
      </c>
      <c r="K178" s="1" t="str">
        <f t="shared" si="9"/>
        <v>美咲</v>
      </c>
      <c r="L178" s="1" t="s">
        <v>520</v>
      </c>
      <c r="M178" s="1" t="str">
        <f t="shared" si="10"/>
        <v>オキムラ</v>
      </c>
      <c r="N178" s="1" t="str">
        <f t="shared" si="11"/>
        <v>ミサキ</v>
      </c>
    </row>
    <row r="179" spans="8:14" x14ac:dyDescent="0.2">
      <c r="H179" s="1">
        <v>7803</v>
      </c>
      <c r="I179" s="1" t="s">
        <v>423</v>
      </c>
      <c r="J179" s="1" t="str">
        <f t="shared" si="8"/>
        <v>窪田</v>
      </c>
      <c r="K179" s="1" t="str">
        <f t="shared" si="9"/>
        <v>海羽</v>
      </c>
      <c r="L179" s="1" t="s">
        <v>521</v>
      </c>
      <c r="M179" s="1" t="str">
        <f t="shared" si="10"/>
        <v>クボタ</v>
      </c>
      <c r="N179" s="1" t="str">
        <f t="shared" si="11"/>
        <v>アオバ</v>
      </c>
    </row>
    <row r="180" spans="8:14" x14ac:dyDescent="0.2">
      <c r="H180" s="1">
        <v>7853</v>
      </c>
      <c r="I180" s="1" t="s">
        <v>246</v>
      </c>
      <c r="J180" s="1" t="str">
        <f t="shared" si="8"/>
        <v>澤村</v>
      </c>
      <c r="K180" s="1" t="str">
        <f t="shared" si="9"/>
        <v>春薫</v>
      </c>
      <c r="L180" s="1" t="s">
        <v>327</v>
      </c>
      <c r="M180" s="1" t="str">
        <f t="shared" si="10"/>
        <v>サワムラ</v>
      </c>
      <c r="N180" s="1" t="str">
        <f t="shared" si="11"/>
        <v>ハルカ</v>
      </c>
    </row>
    <row r="181" spans="8:14" x14ac:dyDescent="0.2">
      <c r="H181" s="1">
        <v>7813</v>
      </c>
      <c r="I181" s="1" t="s">
        <v>424</v>
      </c>
      <c r="J181" s="1" t="str">
        <f t="shared" si="8"/>
        <v>大工原</v>
      </c>
      <c r="K181" s="1" t="str">
        <f t="shared" si="9"/>
        <v>虎太郎</v>
      </c>
      <c r="L181" s="1" t="s">
        <v>522</v>
      </c>
      <c r="M181" s="1" t="str">
        <f t="shared" si="10"/>
        <v>ダイクハラ</v>
      </c>
      <c r="N181" s="1" t="str">
        <f t="shared" si="11"/>
        <v>コタロウ</v>
      </c>
    </row>
    <row r="182" spans="8:14" x14ac:dyDescent="0.2">
      <c r="H182" s="1">
        <v>7861</v>
      </c>
      <c r="I182" s="1" t="s">
        <v>425</v>
      </c>
      <c r="J182" s="1" t="str">
        <f t="shared" si="8"/>
        <v>田中</v>
      </c>
      <c r="K182" s="1" t="str">
        <f t="shared" si="9"/>
        <v>優夏</v>
      </c>
      <c r="L182" s="1" t="s">
        <v>523</v>
      </c>
      <c r="M182" s="1" t="str">
        <f t="shared" si="10"/>
        <v>タナカ</v>
      </c>
      <c r="N182" s="1" t="str">
        <f t="shared" si="11"/>
        <v>ユウカ</v>
      </c>
    </row>
    <row r="183" spans="8:14" x14ac:dyDescent="0.2">
      <c r="H183" s="1">
        <v>7804</v>
      </c>
      <c r="I183" s="1" t="s">
        <v>426</v>
      </c>
      <c r="J183" s="1" t="str">
        <f t="shared" si="8"/>
        <v>中澤</v>
      </c>
      <c r="K183" s="1" t="str">
        <f t="shared" si="9"/>
        <v>太斗</v>
      </c>
      <c r="L183" s="1" t="s">
        <v>524</v>
      </c>
      <c r="M183" s="1" t="str">
        <f t="shared" si="10"/>
        <v>ナカザワ</v>
      </c>
      <c r="N183" s="1" t="str">
        <f t="shared" si="11"/>
        <v>タイト</v>
      </c>
    </row>
    <row r="184" spans="8:14" x14ac:dyDescent="0.2">
      <c r="H184" s="1">
        <v>7812</v>
      </c>
      <c r="I184" s="1" t="s">
        <v>427</v>
      </c>
      <c r="J184" s="1" t="str">
        <f t="shared" si="8"/>
        <v>御代</v>
      </c>
      <c r="K184" s="1" t="str">
        <f t="shared" si="9"/>
        <v>大樹</v>
      </c>
      <c r="L184" s="1" t="s">
        <v>525</v>
      </c>
      <c r="M184" s="1" t="str">
        <f t="shared" si="10"/>
        <v>ミヨ</v>
      </c>
      <c r="N184" s="1" t="str">
        <f t="shared" si="11"/>
        <v>ダイキ</v>
      </c>
    </row>
    <row r="185" spans="8:14" x14ac:dyDescent="0.2">
      <c r="H185" s="1">
        <v>7811</v>
      </c>
      <c r="I185" s="1" t="s">
        <v>428</v>
      </c>
      <c r="J185" s="1" t="str">
        <f>LEFT(I185,FIND("　",I185)-1)</f>
        <v>吉原</v>
      </c>
      <c r="K185" s="1" t="str">
        <f>RIGHT(I185,LEN(I185)-FIND("　",I185))</f>
        <v>裕太郎</v>
      </c>
      <c r="L185" s="1" t="s">
        <v>526</v>
      </c>
      <c r="M185" s="1" t="str">
        <f t="shared" si="10"/>
        <v>ヨシハラ</v>
      </c>
      <c r="N185" s="1" t="str">
        <f t="shared" si="11"/>
        <v>ユウタロウ</v>
      </c>
    </row>
  </sheetData>
  <sheetProtection password="D819" sheet="1" objects="1" scenarios="1" formatCells="0" formatColumns="0" formatRows="0" insertColumns="0" insertRows="0" insertHyperlinks="0" deleteColumns="0" deleteRows="0" sort="0" autoFilter="0" pivotTables="0"/>
  <phoneticPr fontId="2"/>
  <dataValidations xWindow="212" yWindow="676" count="1">
    <dataValidation allowBlank="1" showErrorMessage="1" sqref="C2:D14" xr:uid="{00000000-0002-0000-0400-000000000000}"/>
  </dataValidation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申込方法・入力時注意事項</vt:lpstr>
      <vt:lpstr>男子</vt:lpstr>
      <vt:lpstr>集計</vt:lpstr>
      <vt:lpstr>女子</vt:lpstr>
      <vt:lpstr>入力規則（変更不可）</vt:lpstr>
      <vt:lpstr>学年</vt:lpstr>
      <vt:lpstr>種目</vt:lpstr>
      <vt:lpstr>男女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tokyoteitsurikujyo</cp:lastModifiedBy>
  <cp:lastPrinted>2018-12-06T12:19:01Z</cp:lastPrinted>
  <dcterms:created xsi:type="dcterms:W3CDTF">2007-01-15T00:19:24Z</dcterms:created>
  <dcterms:modified xsi:type="dcterms:W3CDTF">2019-12-08T13:05:01Z</dcterms:modified>
</cp:coreProperties>
</file>